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giá'!$A$4:$E$89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tủ hồ sơ sắt Hòa Phát</t>
        </is>
      </c>
    </row>
    <row r="2">
      <c r="A2" s="5" t="inlineStr">
        <is>
          <t xml:space="preserve">Giá cập nhật ngày 07/10/2026 - Nguồn: https://noithathoaphat.com/bao-gia-tu-ho-so-sat-hoa-phat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TU09K3GPCK</t>
        </is>
      </c>
      <c r="C5" s="3" t="inlineStr">
        <is>
          <t xml:space="preserve">Tủ hồ sơ sắt TU09K3GPCK</t>
        </is>
      </c>
      <c r="D5" s="4">
        <v>2934000</v>
      </c>
      <c r="E5" s="7" t="str">
        <f>HYPERLINK("https://noithathoaphat.com/tu-ho-so-sat-tu09k3gpck","Xem chi tiết")</f>
        <v>Xem chi tiết</v>
      </c>
    </row>
    <row r="6">
      <c r="A6" s="6">
        <v>2</v>
      </c>
      <c r="B6" s="3" t="inlineStr">
        <is>
          <t xml:space="preserve">TU09K3BPCK</t>
        </is>
      </c>
      <c r="C6" s="3" t="inlineStr">
        <is>
          <t xml:space="preserve">Tủ hồ sơ sắt TU09K3BPCK</t>
        </is>
      </c>
      <c r="D6" s="4">
        <v>3015000</v>
      </c>
      <c r="E6" s="7" t="str">
        <f>HYPERLINK("https://noithathoaphat.com/tu-ho-so-sat-tu09k3bpck","Xem chi tiết")</f>
        <v>Xem chi tiết</v>
      </c>
    </row>
    <row r="7">
      <c r="A7" s="6">
        <v>3</v>
      </c>
      <c r="B7" s="3" t="inlineStr">
        <is>
          <t xml:space="preserve">TU09K7CK</t>
        </is>
      </c>
      <c r="C7" s="3" t="inlineStr">
        <is>
          <t xml:space="preserve">Tủ sắt hồ sơ TU09K7CK</t>
        </is>
      </c>
      <c r="D7" s="4">
        <v>4955000</v>
      </c>
      <c r="E7" s="7" t="str">
        <f>HYPERLINK("https://noithathoaphat.com/tu-sat-ho-so-tu09k7ck","Xem chi tiết")</f>
        <v>Xem chi tiết</v>
      </c>
    </row>
    <row r="8">
      <c r="A8" s="6">
        <v>4</v>
      </c>
      <c r="B8" s="3" t="inlineStr">
        <is>
          <t xml:space="preserve">TU981-3KD</t>
        </is>
      </c>
      <c r="C8" s="3" t="inlineStr">
        <is>
          <t xml:space="preserve">Tủ hồ sơ sắt 3 ngăn TU981-3KD</t>
        </is>
      </c>
      <c r="D8" s="4">
        <v>3541000</v>
      </c>
      <c r="E8" s="7" t="str">
        <f>HYPERLINK("https://noithathoaphat.com/tu-ho-so-sat-tu981-3kd","Xem chi tiết")</f>
        <v>Xem chi tiết</v>
      </c>
    </row>
    <row r="9">
      <c r="A9" s="6">
        <v>5</v>
      </c>
      <c r="B9" s="3" t="inlineStr">
        <is>
          <t xml:space="preserve">TU982-3KD</t>
        </is>
      </c>
      <c r="C9" s="3" t="inlineStr">
        <is>
          <t xml:space="preserve">Tủ hồ sơ sắt 6 khoang TU982-3KD</t>
        </is>
      </c>
      <c r="D9" s="4">
        <v>4183000</v>
      </c>
      <c r="E9" s="7" t="str">
        <f>HYPERLINK("https://noithathoaphat.com/tu-ho-so-sat-6-khoang-tu982-3kd","Xem chi tiết")</f>
        <v>Xem chi tiết</v>
      </c>
    </row>
    <row r="10">
      <c r="A10" s="6">
        <v>6</v>
      </c>
      <c r="B10" s="3" t="inlineStr">
        <is>
          <t xml:space="preserve">TU986-4K</t>
        </is>
      </c>
      <c r="C10" s="3" t="inlineStr">
        <is>
          <t xml:space="preserve">Tủ Locker 24 ngăn TU986-4K</t>
        </is>
      </c>
      <c r="D10" s="4">
        <v>6672000</v>
      </c>
      <c r="E10" s="7" t="str">
        <f>HYPERLINK("https://noithathoaphat.com/tu-locker-tu986-4k","Xem chi tiết")</f>
        <v>Xem chi tiết</v>
      </c>
    </row>
    <row r="11">
      <c r="A11" s="6">
        <v>7</v>
      </c>
      <c r="B11" s="3" t="inlineStr">
        <is>
          <t xml:space="preserve">TU986-5K</t>
        </is>
      </c>
      <c r="C11" s="3" t="inlineStr">
        <is>
          <t xml:space="preserve">Tủ Locker 30 ngăn TU986-5K</t>
        </is>
      </c>
      <c r="D11" s="4">
        <v>8016000</v>
      </c>
      <c r="E11" s="7" t="str">
        <f>HYPERLINK("https://noithathoaphat.com/tu-locker-tu986-5k","Xem chi tiết")</f>
        <v>Xem chi tiết</v>
      </c>
    </row>
    <row r="12">
      <c r="A12" s="6">
        <v>8</v>
      </c>
      <c r="B12" s="3" t="inlineStr">
        <is>
          <t xml:space="preserve">TU06</t>
        </is>
      </c>
      <c r="C12" s="3" t="inlineStr">
        <is>
          <t xml:space="preserve">Tủ hồ sơ thấp TU06</t>
        </is>
      </c>
      <c r="D12" s="4">
        <v>1800000</v>
      </c>
      <c r="E12" s="7" t="str">
        <f>HYPERLINK("https://noithathoaphat.com/tu-ho-so-thap-tu06","Xem chi tiết")</f>
        <v>Xem chi tiết</v>
      </c>
    </row>
    <row r="13">
      <c r="A13" s="6">
        <v>9</v>
      </c>
      <c r="B13" s="3" t="inlineStr">
        <is>
          <t xml:space="preserve">TU985-3K</t>
        </is>
      </c>
      <c r="C13" s="3" t="inlineStr">
        <is>
          <t xml:space="preserve">Tủ locker 15 ngăn TU985-3K</t>
        </is>
      </c>
      <c r="D13" s="4">
        <v>4732000</v>
      </c>
      <c r="E13" s="7" t="str">
        <f>HYPERLINK("https://noithathoaphat.com/tu-locker-tu985-3k","Xem chi tiết")</f>
        <v>Xem chi tiết</v>
      </c>
    </row>
    <row r="14">
      <c r="A14" s="6">
        <v>10</v>
      </c>
      <c r="B14" s="3" t="inlineStr">
        <is>
          <t xml:space="preserve">TU09K8CK</t>
        </is>
      </c>
      <c r="C14" s="3" t="inlineStr">
        <is>
          <t xml:space="preserve">Tủ sắt hồ sơ TU09K8CK</t>
        </is>
      </c>
      <c r="D14" s="4">
        <v>6906000</v>
      </c>
      <c r="E14" s="7" t="str">
        <f>HYPERLINK("https://noithathoaphat.com/tu-sat-ho-so-tu09k8ck","Xem chi tiết")</f>
        <v>Xem chi tiết</v>
      </c>
    </row>
    <row r="15">
      <c r="A15" s="6">
        <v>11</v>
      </c>
      <c r="B15" s="3" t="inlineStr">
        <is>
          <t xml:space="preserve">TU09CK</t>
        </is>
      </c>
      <c r="C15" s="3" t="inlineStr">
        <is>
          <t xml:space="preserve">Tủ hồ sơ sắt TU09CK</t>
        </is>
      </c>
      <c r="D15" s="4">
        <v>3459000</v>
      </c>
      <c r="E15" s="7" t="str">
        <f>HYPERLINK("https://noithathoaphat.com/tu-ho-so-sat-tu09ck","Xem chi tiết")</f>
        <v>Xem chi tiết</v>
      </c>
    </row>
    <row r="16">
      <c r="A16" s="6">
        <v>12</v>
      </c>
      <c r="B16" s="3" t="inlineStr">
        <is>
          <t xml:space="preserve">TU09K2CK</t>
        </is>
      </c>
      <c r="C16" s="3" t="inlineStr">
        <is>
          <t xml:space="preserve">Tủ hồ sơ sắt TU09K2CK</t>
        </is>
      </c>
      <c r="D16" s="4">
        <v>3926000</v>
      </c>
      <c r="E16" s="7" t="str">
        <f>HYPERLINK("https://noithathoaphat.com/tu-ho-so-sat-tu09k2ck","Xem chi tiết")</f>
        <v>Xem chi tiết</v>
      </c>
    </row>
    <row r="17">
      <c r="A17" s="6">
        <v>13</v>
      </c>
      <c r="B17" s="3" t="inlineStr">
        <is>
          <t xml:space="preserve">TU09K9CK</t>
        </is>
      </c>
      <c r="C17" s="3" t="inlineStr">
        <is>
          <t xml:space="preserve">Tủ hồ sơ sắt TU09K9CK</t>
        </is>
      </c>
      <c r="D17" s="4">
        <v>5387000</v>
      </c>
      <c r="E17" s="7" t="str">
        <f>HYPERLINK("https://noithathoaphat.com/tu-ho-so-sat-tu09k9ck","Xem chi tiết")</f>
        <v>Xem chi tiết</v>
      </c>
    </row>
    <row r="18">
      <c r="A18" s="6">
        <v>14</v>
      </c>
      <c r="B18" s="3" t="inlineStr">
        <is>
          <t xml:space="preserve">TU09K10CK</t>
        </is>
      </c>
      <c r="C18" s="3" t="inlineStr">
        <is>
          <t xml:space="preserve">Tủ hồ sơ sắt TU09K10CK</t>
        </is>
      </c>
      <c r="D18" s="4">
        <v>6941000</v>
      </c>
      <c r="E18" s="7" t="str">
        <f>HYPERLINK("https://noithathoaphat.com/tu-ho-so-sat-tu09k10ck","Xem chi tiết")</f>
        <v>Xem chi tiết</v>
      </c>
    </row>
    <row r="19">
      <c r="A19" s="6">
        <v>15</v>
      </c>
      <c r="B19" s="3" t="inlineStr">
        <is>
          <t xml:space="preserve">TU09K2P</t>
        </is>
      </c>
      <c r="C19" s="3" t="inlineStr">
        <is>
          <t xml:space="preserve">Tủ sắt hồ sơ TU09K2P</t>
        </is>
      </c>
      <c r="D19" s="4">
        <v>2734000</v>
      </c>
      <c r="E19" s="7" t="str">
        <f>HYPERLINK("https://noithathoaphat.com/tu-sat-ho-so-tu09k2p","Xem chi tiết")</f>
        <v>Xem chi tiết</v>
      </c>
    </row>
    <row r="20">
      <c r="A20" s="6">
        <v>16</v>
      </c>
      <c r="B20" s="3" t="inlineStr">
        <is>
          <t xml:space="preserve">TU09K3PCK</t>
        </is>
      </c>
      <c r="C20" s="3" t="inlineStr">
        <is>
          <t xml:space="preserve">Tủ hồ sơ sắt TU09K3PCK</t>
        </is>
      </c>
      <c r="D20" s="4">
        <v>2641000</v>
      </c>
      <c r="E20" s="7" t="str">
        <f>HYPERLINK("https://noithathoaphat.com/tu-ho-so-sat-tu09k3pck","Xem chi tiết")</f>
        <v>Xem chi tiết</v>
      </c>
    </row>
    <row r="21">
      <c r="A21" s="6">
        <v>17</v>
      </c>
      <c r="B21" s="3" t="inlineStr">
        <is>
          <t xml:space="preserve">TU09K4P</t>
        </is>
      </c>
      <c r="C21" s="3" t="inlineStr">
        <is>
          <t xml:space="preserve">Tủ hồ sơ sắt 4 ngăn TU09K4P</t>
        </is>
      </c>
      <c r="D21" s="4">
        <v>2746000</v>
      </c>
      <c r="E21" s="7" t="str">
        <f>HYPERLINK("https://noithathoaphat.com/tu-ho-so-sat-4-ngan-tu09k4p","Xem chi tiết")</f>
        <v>Xem chi tiết</v>
      </c>
    </row>
    <row r="22">
      <c r="A22" s="6">
        <v>18</v>
      </c>
      <c r="B22" s="3" t="inlineStr">
        <is>
          <t xml:space="preserve">TU09K5PCK</t>
        </is>
      </c>
      <c r="C22" s="3" t="inlineStr">
        <is>
          <t xml:space="preserve">Tủ sắt hồ sơ TU09K5PCK</t>
        </is>
      </c>
      <c r="D22" s="4">
        <v>3723600</v>
      </c>
      <c r="E22" s="7" t="str">
        <f>HYPERLINK("https://noithathoaphat.com/tu-sat-ho-so-tu09k5pck","Xem chi tiết")</f>
        <v>Xem chi tiết</v>
      </c>
    </row>
    <row r="23">
      <c r="A23" s="6">
        <v>19</v>
      </c>
      <c r="B23" s="3" t="inlineStr">
        <is>
          <t xml:space="preserve">TU09K6P</t>
        </is>
      </c>
      <c r="C23" s="3" t="inlineStr">
        <is>
          <t xml:space="preserve">Tủ sắt hồ sơ TU09K6P</t>
        </is>
      </c>
      <c r="D23" s="4">
        <v>2793000</v>
      </c>
      <c r="E23" s="7" t="str">
        <f>HYPERLINK("https://noithathoaphat.com/tu-sat-ho-so-tu09k6p","Xem chi tiết")</f>
        <v>Xem chi tiết</v>
      </c>
    </row>
    <row r="24">
      <c r="A24" s="6">
        <v>20</v>
      </c>
      <c r="B24" s="3" t="inlineStr">
        <is>
          <t xml:space="preserve">TU09K7PCK</t>
        </is>
      </c>
      <c r="C24" s="3" t="inlineStr">
        <is>
          <t xml:space="preserve">Tủ sắt hồ sơ TU09K7PCK</t>
        </is>
      </c>
      <c r="D24" s="4">
        <v>4101000</v>
      </c>
      <c r="E24" s="7" t="str">
        <f>HYPERLINK("https://noithathoaphat.com/tu-sat-ho-so-tu09k7pck","Xem chi tiết")</f>
        <v>Xem chi tiết</v>
      </c>
    </row>
    <row r="25">
      <c r="A25" s="6">
        <v>21</v>
      </c>
      <c r="B25" s="3" t="inlineStr">
        <is>
          <t xml:space="preserve">TU09K2NP</t>
        </is>
      </c>
      <c r="C25" s="3" t="inlineStr">
        <is>
          <t xml:space="preserve">Tủ hồ sơ sắt TU09K2NP</t>
        </is>
      </c>
      <c r="D25" s="4">
        <v>2629000</v>
      </c>
      <c r="E25" s="7" t="str">
        <f>HYPERLINK("https://noithathoaphat.com/tu-ho-so-sat-tu09k2np","Xem chi tiết")</f>
        <v>Xem chi tiết</v>
      </c>
    </row>
    <row r="26">
      <c r="A26" s="6">
        <v>22</v>
      </c>
      <c r="B26" s="3" t="inlineStr">
        <is>
          <t xml:space="preserve">TU09K4NP</t>
        </is>
      </c>
      <c r="C26" s="3" t="inlineStr">
        <is>
          <t xml:space="preserve">Tủ hồ sơ sắt TU09K4NP</t>
        </is>
      </c>
      <c r="D26" s="4">
        <v>2676000</v>
      </c>
      <c r="E26" s="7" t="str">
        <f>HYPERLINK("https://noithathoaphat.com/tu-ho-so-sat-tu09k4np","Xem chi tiết")</f>
        <v>Xem chi tiết</v>
      </c>
    </row>
    <row r="27">
      <c r="A27" s="6">
        <v>23</v>
      </c>
      <c r="B27" s="3" t="inlineStr">
        <is>
          <t xml:space="preserve">TU09K6NP</t>
        </is>
      </c>
      <c r="C27" s="3" t="inlineStr">
        <is>
          <t xml:space="preserve">Tủ sắt hồ sơ TU09K6NP</t>
        </is>
      </c>
      <c r="D27" s="4">
        <v>2664300</v>
      </c>
      <c r="E27" s="7" t="str">
        <f>HYPERLINK("https://noithathoaphat.com/tu-sat-ho-so-tu09k6np","Xem chi tiết")</f>
        <v>Xem chi tiết</v>
      </c>
    </row>
    <row r="28">
      <c r="A28" s="6">
        <v>24</v>
      </c>
      <c r="B28" s="3" t="inlineStr">
        <is>
          <t xml:space="preserve">TU984-2LP</t>
        </is>
      </c>
      <c r="C28" s="3" t="inlineStr">
        <is>
          <t xml:space="preserve">Tủ Locker 8 ngăn TU984-2LP</t>
        </is>
      </c>
      <c r="D28" s="4">
        <v>2471700</v>
      </c>
      <c r="E28" s="7" t="str">
        <f>HYPERLINK("https://noithathoaphat.com/tu-locker-8-ngan-tu984-2lp","Xem chi tiết")</f>
        <v>Xem chi tiết</v>
      </c>
    </row>
    <row r="29">
      <c r="A29" s="6">
        <v>25</v>
      </c>
      <c r="B29" s="3" t="inlineStr">
        <is>
          <t xml:space="preserve">TU88SP</t>
        </is>
      </c>
      <c r="C29" s="3" t="inlineStr">
        <is>
          <t xml:space="preserve">Tủ hồ sơ thấp TU88SP</t>
        </is>
      </c>
      <c r="D29" s="4">
        <v>1590000</v>
      </c>
      <c r="E29" s="7" t="str">
        <f>HYPERLINK("https://noithathoaphat.com/tu-ho-so-thap-tu88sp","Xem chi tiết")</f>
        <v>Xem chi tiết</v>
      </c>
    </row>
    <row r="30">
      <c r="A30" s="6">
        <v>26</v>
      </c>
      <c r="B30" s="3" t="inlineStr">
        <is>
          <t xml:space="preserve">TU118SP</t>
        </is>
      </c>
      <c r="C30" s="3" t="inlineStr">
        <is>
          <t xml:space="preserve">Tủ hồ sơ thấp TU118SP</t>
        </is>
      </c>
      <c r="D30" s="4">
        <v>1840400</v>
      </c>
      <c r="E30" s="7" t="str">
        <f>HYPERLINK("https://noithathoaphat.com/tu-ho-so-thap-tu118sp","Xem chi tiết")</f>
        <v>Xem chi tiết</v>
      </c>
    </row>
    <row r="31">
      <c r="A31" s="6">
        <v>27</v>
      </c>
      <c r="B31" s="3" t="inlineStr">
        <is>
          <t xml:space="preserve">TU08PCK</t>
        </is>
      </c>
      <c r="C31" s="3" t="inlineStr">
        <is>
          <t xml:space="preserve">Tủ hồ sơ sắt TU08PCK</t>
        </is>
      </c>
      <c r="D31" s="4">
        <v>2852000</v>
      </c>
      <c r="E31" s="7" t="str">
        <f>HYPERLINK("https://noithathoaphat.com/tu-ho-so-sat-tu08pck","Xem chi tiết")</f>
        <v>Xem chi tiết</v>
      </c>
    </row>
    <row r="32">
      <c r="A32" s="6">
        <v>28</v>
      </c>
      <c r="B32" s="3" t="inlineStr">
        <is>
          <t xml:space="preserve">TU09P</t>
        </is>
      </c>
      <c r="C32" s="3" t="inlineStr">
        <is>
          <t xml:space="preserve">Tủ hồ sơ sắt TU09P</t>
        </is>
      </c>
      <c r="D32" s="4">
        <v>2793000</v>
      </c>
      <c r="E32" s="7" t="str">
        <f>HYPERLINK("https://noithathoaphat.com/tu-ho-so-sat-tu09p","Xem chi tiết")</f>
        <v>Xem chi tiết</v>
      </c>
    </row>
    <row r="33">
      <c r="A33" s="6">
        <v>29</v>
      </c>
      <c r="B33" s="3" t="inlineStr">
        <is>
          <t xml:space="preserve">TU88GPCK</t>
        </is>
      </c>
      <c r="C33" s="3" t="inlineStr">
        <is>
          <t xml:space="preserve">Tủ hồ sơ thấp TU88GPCK</t>
        </is>
      </c>
      <c r="D33" s="4">
        <v>1660000</v>
      </c>
      <c r="E33" s="7" t="str">
        <f>HYPERLINK("https://noithathoaphat.com/tu-ho-so-thap-tu88gpck","Xem chi tiết")</f>
        <v>Xem chi tiết</v>
      </c>
    </row>
    <row r="34">
      <c r="A34" s="6">
        <v>30</v>
      </c>
      <c r="B34" s="3" t="inlineStr">
        <is>
          <t xml:space="preserve">TU118GPCK</t>
        </is>
      </c>
      <c r="C34" s="3" t="inlineStr">
        <is>
          <t xml:space="preserve">Tủ sắt cánh kính lùa TU118GPCK</t>
        </is>
      </c>
      <c r="D34" s="4">
        <v>2022000</v>
      </c>
      <c r="E34" s="7" t="str">
        <f>HYPERLINK("https://noithathoaphat.com/tu-sat-canh-kinh-lua-tu118gpck","Xem chi tiết")</f>
        <v>Xem chi tiết</v>
      </c>
    </row>
    <row r="35">
      <c r="A35" s="6">
        <v>31</v>
      </c>
      <c r="B35" s="3" t="inlineStr">
        <is>
          <t xml:space="preserve">TU06S</t>
        </is>
      </c>
      <c r="C35" s="3" t="inlineStr">
        <is>
          <t xml:space="preserve">Tủ sắt 2 cánh TU06S</t>
        </is>
      </c>
      <c r="D35" s="4">
        <v>1882000</v>
      </c>
      <c r="E35" s="7" t="str">
        <f>HYPERLINK("https://noithathoaphat.com/tu-sat-2-canh-tu06s","Xem chi tiết")</f>
        <v>Xem chi tiết</v>
      </c>
    </row>
    <row r="36">
      <c r="A36" s="6">
        <v>32</v>
      </c>
      <c r="B36" s="3" t="inlineStr">
        <is>
          <t xml:space="preserve">TU09S</t>
        </is>
      </c>
      <c r="C36" s="3" t="inlineStr">
        <is>
          <t xml:space="preserve">Tủ sắt cánh kính TU09S</t>
        </is>
      </c>
      <c r="D36" s="4">
        <v>3295000</v>
      </c>
      <c r="E36" s="7" t="str">
        <f>HYPERLINK("https://noithathoaphat.com/tu-sat-canh-kinh-tu09s","Xem chi tiết")</f>
        <v>Xem chi tiết</v>
      </c>
    </row>
    <row r="37">
      <c r="A37" s="6">
        <v>33</v>
      </c>
      <c r="B37" s="3" t="inlineStr">
        <is>
          <t xml:space="preserve">TU09K2S</t>
        </is>
      </c>
      <c r="C37" s="3" t="inlineStr">
        <is>
          <t xml:space="preserve">Tủ sắt khóa số TU09K2S</t>
        </is>
      </c>
      <c r="D37" s="4">
        <v>3681000</v>
      </c>
      <c r="E37" s="7" t="str">
        <f>HYPERLINK("https://noithathoaphat.com/tu-sat-khoa-so-tu09k2s","Xem chi tiết")</f>
        <v>Xem chi tiết</v>
      </c>
    </row>
    <row r="38">
      <c r="A38" s="6">
        <v>34</v>
      </c>
      <c r="B38" s="3" t="inlineStr">
        <is>
          <t xml:space="preserve">TU09K3S</t>
        </is>
      </c>
      <c r="C38" s="3" t="inlineStr">
        <is>
          <t xml:space="preserve">Tủ hồ sơ sắt khóa số TU09K3S</t>
        </is>
      </c>
      <c r="D38" s="4">
        <v>3190000</v>
      </c>
      <c r="E38" s="7" t="str">
        <f>HYPERLINK("https://noithathoaphat.com/tu-ho-so-sat-khoa-so-tu09k3s","Xem chi tiết")</f>
        <v>Xem chi tiết</v>
      </c>
    </row>
    <row r="39">
      <c r="A39" s="6">
        <v>35</v>
      </c>
      <c r="B39" s="3" t="inlineStr">
        <is>
          <t xml:space="preserve">TU09K3LS</t>
        </is>
      </c>
      <c r="C39" s="3" t="inlineStr">
        <is>
          <t xml:space="preserve">Tủ hồ sơ sắt TU09K3LS</t>
        </is>
      </c>
      <c r="D39" s="4">
        <v>3483000</v>
      </c>
      <c r="E39" s="7" t="str">
        <f>HYPERLINK("https://noithathoaphat.com/tu-ho-so-sat-tu09k3ls","Xem chi tiết")</f>
        <v>Xem chi tiết</v>
      </c>
    </row>
    <row r="40">
      <c r="A40" s="6">
        <v>36</v>
      </c>
      <c r="B40" s="3" t="inlineStr">
        <is>
          <t xml:space="preserve">TU09K5S</t>
        </is>
      </c>
      <c r="C40" s="3" t="inlineStr">
        <is>
          <t xml:space="preserve">Tủ hồ sơ sắt TU09K5S</t>
        </is>
      </c>
      <c r="D40" s="4">
        <v>4545000</v>
      </c>
      <c r="E40" s="7" t="str">
        <f>HYPERLINK("https://noithathoaphat.com/tu-ho-so-sat-tu09k5s","Xem chi tiết")</f>
        <v>Xem chi tiết</v>
      </c>
    </row>
    <row r="41">
      <c r="A41" s="6">
        <v>37</v>
      </c>
      <c r="B41" s="3" t="inlineStr">
        <is>
          <t xml:space="preserve">TU09K7S</t>
        </is>
      </c>
      <c r="C41" s="3" t="inlineStr">
        <is>
          <t xml:space="preserve">Tủ sắt 3 khoang TU09K7S</t>
        </is>
      </c>
      <c r="D41" s="4">
        <v>5001000</v>
      </c>
      <c r="E41" s="7" t="str">
        <f>HYPERLINK("https://noithathoaphat.com/tu-sat-3-khoang-tu09k7s","Xem chi tiết")</f>
        <v>Xem chi tiết</v>
      </c>
    </row>
    <row r="42">
      <c r="A42" s="6">
        <v>38</v>
      </c>
      <c r="B42" s="3" t="inlineStr">
        <is>
          <t xml:space="preserve">TU981</t>
        </is>
      </c>
      <c r="C42" s="3" t="inlineStr">
        <is>
          <t xml:space="preserve">Tủ Locker TU981</t>
        </is>
      </c>
      <c r="D42" s="4">
        <v>1722700</v>
      </c>
      <c r="E42" s="7" t="str">
        <f>HYPERLINK("https://noithathoaphat.com/tu-locker-tu981","Xem chi tiết")</f>
        <v>Xem chi tiết</v>
      </c>
    </row>
    <row r="43">
      <c r="A43" s="6">
        <v>39</v>
      </c>
      <c r="B43" s="3" t="inlineStr">
        <is>
          <t xml:space="preserve">TU981-2K</t>
        </is>
      </c>
      <c r="C43" s="3" t="inlineStr">
        <is>
          <t xml:space="preserve">Tủ Locker TU981-2K</t>
        </is>
      </c>
      <c r="D43" s="4">
        <v>2594000</v>
      </c>
      <c r="E43" s="7" t="str">
        <f>HYPERLINK("https://noithathoaphat.com/tu-locker-tu981-2k","Xem chi tiết")</f>
        <v>Xem chi tiết</v>
      </c>
    </row>
    <row r="44">
      <c r="A44" s="6">
        <v>40</v>
      </c>
      <c r="B44" s="3" t="inlineStr">
        <is>
          <t xml:space="preserve">TU981-3K</t>
        </is>
      </c>
      <c r="C44" s="3" t="inlineStr">
        <is>
          <t xml:space="preserve">Tủ Locker 3 ngăn TU981-3K</t>
        </is>
      </c>
      <c r="D44" s="4">
        <v>3517000</v>
      </c>
      <c r="E44" s="7" t="str">
        <f>HYPERLINK("https://noithathoaphat.com/tu-locker-tu981-3k","Xem chi tiết")</f>
        <v>Xem chi tiết</v>
      </c>
    </row>
    <row r="45">
      <c r="A45" s="6">
        <v>41</v>
      </c>
      <c r="B45" s="3" t="inlineStr">
        <is>
          <t xml:space="preserve">TU982</t>
        </is>
      </c>
      <c r="C45" s="3" t="inlineStr">
        <is>
          <t xml:space="preserve">Tủ Locker 2 ngăn TU982</t>
        </is>
      </c>
      <c r="D45" s="4">
        <v>1859000</v>
      </c>
      <c r="E45" s="7" t="str">
        <f>HYPERLINK("https://noithathoaphat.com/tu-locker-tu982","Xem chi tiết")</f>
        <v>Xem chi tiết</v>
      </c>
    </row>
    <row r="46">
      <c r="A46" s="6">
        <v>42</v>
      </c>
      <c r="B46" s="3" t="inlineStr">
        <is>
          <t xml:space="preserve">TU982-2K</t>
        </is>
      </c>
      <c r="C46" s="3" t="inlineStr">
        <is>
          <t xml:space="preserve">Tủ Locker 4 ngăn TU982-2K</t>
        </is>
      </c>
      <c r="D46" s="4">
        <v>2980000</v>
      </c>
      <c r="E46" s="7" t="str">
        <f>HYPERLINK("https://noithathoaphat.com/tu-locker-4-ngan-tu982-2k","Xem chi tiết")</f>
        <v>Xem chi tiết</v>
      </c>
    </row>
    <row r="47">
      <c r="A47" s="6">
        <v>43</v>
      </c>
      <c r="B47" s="3" t="inlineStr">
        <is>
          <t xml:space="preserve">TU982-3K</t>
        </is>
      </c>
      <c r="C47" s="3" t="inlineStr">
        <is>
          <t xml:space="preserve">Tủ locker 6 ngăn TU982-3K</t>
        </is>
      </c>
      <c r="D47" s="4">
        <v>4160000</v>
      </c>
      <c r="E47" s="7" t="str">
        <f>HYPERLINK("https://noithathoaphat.com/tu-locker-6-ngan-tu982-3k","Xem chi tiết")</f>
        <v>Xem chi tiết</v>
      </c>
    </row>
    <row r="48">
      <c r="A48" s="6">
        <v>44</v>
      </c>
      <c r="B48" s="3" t="inlineStr">
        <is>
          <t xml:space="preserve">TU983</t>
        </is>
      </c>
      <c r="C48" s="3" t="inlineStr">
        <is>
          <t xml:space="preserve">Tủ Locker 3 ngăn TU983</t>
        </is>
      </c>
      <c r="D48" s="4">
        <v>2045000</v>
      </c>
      <c r="E48" s="7" t="str">
        <f>HYPERLINK("https://noithathoaphat.com/tu-locker-tu983","Xem chi tiết")</f>
        <v>Xem chi tiết</v>
      </c>
    </row>
    <row r="49">
      <c r="A49" s="6">
        <v>45</v>
      </c>
      <c r="B49" s="3" t="inlineStr">
        <is>
          <t xml:space="preserve">TU983-2K</t>
        </is>
      </c>
      <c r="C49" s="3" t="inlineStr">
        <is>
          <t xml:space="preserve">Tủ Locker 6 ngăn TU983-2K</t>
        </is>
      </c>
      <c r="D49" s="4">
        <v>2886000</v>
      </c>
      <c r="E49" s="7" t="str">
        <f>HYPERLINK("https://noithathoaphat.com/tu-locker-tu983-2k","Xem chi tiết")</f>
        <v>Xem chi tiết</v>
      </c>
    </row>
    <row r="50">
      <c r="A50" s="6">
        <v>46</v>
      </c>
      <c r="B50" s="3" t="inlineStr">
        <is>
          <t xml:space="preserve">TU983-3K</t>
        </is>
      </c>
      <c r="C50" s="3" t="inlineStr">
        <is>
          <t xml:space="preserve">Tủ Locker 9 ngăn TU983-3K</t>
        </is>
      </c>
      <c r="D50" s="4">
        <v>3880000</v>
      </c>
      <c r="E50" s="7" t="str">
        <f>HYPERLINK("https://noithathoaphat.com/tu-locker-tu983-3k","Xem chi tiết")</f>
        <v>Xem chi tiết</v>
      </c>
    </row>
    <row r="51">
      <c r="A51" s="6">
        <v>47</v>
      </c>
      <c r="B51" s="3" t="inlineStr">
        <is>
          <t xml:space="preserve">TU984</t>
        </is>
      </c>
      <c r="C51" s="3" t="inlineStr">
        <is>
          <t xml:space="preserve">Tủ Locker 4 ngăn TU984</t>
        </is>
      </c>
      <c r="D51" s="4">
        <v>2080000</v>
      </c>
      <c r="E51" s="7" t="str">
        <f>HYPERLINK("https://noithathoaphat.com/tu-locker-tu984","Xem chi tiết")</f>
        <v>Xem chi tiết</v>
      </c>
    </row>
    <row r="52">
      <c r="A52" s="6">
        <v>48</v>
      </c>
      <c r="B52" s="3" t="inlineStr">
        <is>
          <t xml:space="preserve">TU984-2L</t>
        </is>
      </c>
      <c r="C52" s="3" t="inlineStr">
        <is>
          <t xml:space="preserve">Tủ Locker 8 ngăn TU984-2L</t>
        </is>
      </c>
      <c r="D52" s="4">
        <v>3103000</v>
      </c>
      <c r="E52" s="7" t="str">
        <f>HYPERLINK("https://noithathoaphat.com/tu-locker-tu984-2l","Xem chi tiết")</f>
        <v>Xem chi tiết</v>
      </c>
    </row>
    <row r="53">
      <c r="A53" s="6">
        <v>49</v>
      </c>
      <c r="B53" s="3" t="inlineStr">
        <is>
          <t xml:space="preserve">TU984-3K</t>
        </is>
      </c>
      <c r="C53" s="3" t="inlineStr">
        <is>
          <t xml:space="preserve">Tủ Locker 12 ngăn TU984-3K</t>
        </is>
      </c>
      <c r="D53" s="4">
        <v>4206000</v>
      </c>
      <c r="E53" s="7" t="str">
        <f>HYPERLINK("https://noithathoaphat.com/tu-locker-tu984-3k","Xem chi tiết")</f>
        <v>Xem chi tiết</v>
      </c>
    </row>
    <row r="54">
      <c r="A54" s="6">
        <v>50</v>
      </c>
      <c r="B54" s="3" t="inlineStr">
        <is>
          <t xml:space="preserve">TU985-4K</t>
        </is>
      </c>
      <c r="C54" s="3" t="inlineStr">
        <is>
          <t xml:space="preserve">Tủ Locker 20 ngăn TU985-4K</t>
        </is>
      </c>
      <c r="D54" s="4">
        <v>6391000</v>
      </c>
      <c r="E54" s="7" t="str">
        <f>HYPERLINK("https://noithathoaphat.com/tu-locker-tu985-4k","Xem chi tiết")</f>
        <v>Xem chi tiết</v>
      </c>
    </row>
    <row r="55">
      <c r="A55" s="6">
        <v>51</v>
      </c>
      <c r="B55" s="3" t="inlineStr">
        <is>
          <t xml:space="preserve">TU986</t>
        </is>
      </c>
      <c r="C55" s="3" t="inlineStr">
        <is>
          <t xml:space="preserve">Tủ Locker 6 ngăn TU986</t>
        </is>
      </c>
      <c r="D55" s="4">
        <v>2326000</v>
      </c>
      <c r="E55" s="7" t="str">
        <f>HYPERLINK("https://noithathoaphat.com/tu-locker-tu986","Xem chi tiết")</f>
        <v>Xem chi tiết</v>
      </c>
    </row>
    <row r="56">
      <c r="A56" s="6">
        <v>52</v>
      </c>
      <c r="B56" s="3" t="inlineStr">
        <is>
          <t xml:space="preserve">TU986-3K</t>
        </is>
      </c>
      <c r="C56" s="3" t="inlineStr">
        <is>
          <t xml:space="preserve">Tủ Locker 18 ngăn TU986-3K</t>
        </is>
      </c>
      <c r="D56" s="4">
        <v>4732000</v>
      </c>
      <c r="E56" s="7" t="str">
        <f>HYPERLINK("https://noithathoaphat.com/tu-locker-tu986-3k","Xem chi tiết")</f>
        <v>Xem chi tiết</v>
      </c>
    </row>
    <row r="57">
      <c r="A57" s="6">
        <v>53</v>
      </c>
      <c r="B57" s="3" t="inlineStr">
        <is>
          <t xml:space="preserve">TU07</t>
        </is>
      </c>
      <c r="C57" s="3" t="inlineStr">
        <is>
          <t xml:space="preserve">Tủ sắt hồ sơ TU07</t>
        </is>
      </c>
      <c r="D57" s="4">
        <v>3552000</v>
      </c>
      <c r="E57" s="7" t="str">
        <f>HYPERLINK("https://noithathoaphat.com/tu-sat-ho-so-tu07","Xem chi tiết")</f>
        <v>Xem chi tiết</v>
      </c>
    </row>
    <row r="58">
      <c r="A58" s="6">
        <v>54</v>
      </c>
      <c r="B58" s="3" t="inlineStr">
        <is>
          <t xml:space="preserve">TU08H</t>
        </is>
      </c>
      <c r="C58" s="3" t="inlineStr">
        <is>
          <t xml:space="preserve">Tủ sắt hồ sơ TU08H</t>
        </is>
      </c>
      <c r="D58" s="4">
        <v>4896000</v>
      </c>
      <c r="E58" s="7" t="str">
        <f>HYPERLINK("https://noithathoaphat.com/tu-sat-ho-so-tu08H","Xem chi tiết")</f>
        <v>Xem chi tiết</v>
      </c>
    </row>
    <row r="59">
      <c r="A59" s="6">
        <v>55</v>
      </c>
      <c r="B59" s="3" t="inlineStr">
        <is>
          <t xml:space="preserve">TU09</t>
        </is>
      </c>
      <c r="C59" s="3" t="inlineStr">
        <is>
          <t xml:space="preserve">Tủ sắt hồ sơ TU09</t>
        </is>
      </c>
      <c r="D59" s="4">
        <v>3144000</v>
      </c>
      <c r="E59" s="7" t="str">
        <f>HYPERLINK("https://noithathoaphat.com/tu-sat-ho-so-tu09","Xem chi tiết")</f>
        <v>Xem chi tiết</v>
      </c>
    </row>
    <row r="60">
      <c r="A60" s="6">
        <v>56</v>
      </c>
      <c r="B60" s="3" t="inlineStr">
        <is>
          <t xml:space="preserve">TU09K2</t>
        </is>
      </c>
      <c r="C60" s="3" t="inlineStr">
        <is>
          <t xml:space="preserve">Tủ sắt hồ sơ TU09K2</t>
        </is>
      </c>
      <c r="D60" s="4">
        <v>3413000</v>
      </c>
      <c r="E60" s="7" t="str">
        <f>HYPERLINK("https://noithathoaphat.com/tu-sat-ho-so-tu09k2","Xem chi tiết")</f>
        <v>Xem chi tiết</v>
      </c>
    </row>
    <row r="61">
      <c r="A61" s="6">
        <v>57</v>
      </c>
      <c r="B61" s="3" t="inlineStr">
        <is>
          <t xml:space="preserve">TU09K2N</t>
        </is>
      </c>
      <c r="C61" s="3" t="inlineStr">
        <is>
          <t xml:space="preserve">Tủ sắt hồ sơ TU09K2N</t>
        </is>
      </c>
      <c r="D61" s="4">
        <v>3237000</v>
      </c>
      <c r="E61" s="7" t="str">
        <f>HYPERLINK("https://noithathoaphat.com/tu-sat-ho-so-tu09k2n","Xem chi tiết")</f>
        <v>Xem chi tiết</v>
      </c>
    </row>
    <row r="62">
      <c r="A62" s="6">
        <v>58</v>
      </c>
      <c r="B62" s="3" t="inlineStr">
        <is>
          <t xml:space="preserve">TU09K2SA</t>
        </is>
      </c>
      <c r="C62" s="3" t="inlineStr">
        <is>
          <t xml:space="preserve">Tủ sắt hồ sơ TU09K2SA</t>
        </is>
      </c>
      <c r="D62" s="4">
        <v>3681000</v>
      </c>
      <c r="E62" s="7" t="str">
        <f>HYPERLINK("https://noithathoaphat.com/tu-sat-ho-so-tu09k2sa","Xem chi tiết")</f>
        <v>Xem chi tiết</v>
      </c>
    </row>
    <row r="63">
      <c r="A63" s="6">
        <v>59</v>
      </c>
      <c r="B63" s="3" t="inlineStr">
        <is>
          <t xml:space="preserve">TU09K3B, TU09K3BCK</t>
        </is>
      </c>
      <c r="C63" s="3" t="inlineStr">
        <is>
          <t xml:space="preserve">Tủ hồ sơ sắt TU09K3BCK</t>
        </is>
      </c>
      <c r="D63" s="4">
        <v>3939000</v>
      </c>
      <c r="E63" s="7" t="str">
        <f>HYPERLINK("https://noithathoaphat.com/tu-ho-so-sat-tu09k3bck","Xem chi tiết")</f>
        <v>Xem chi tiết</v>
      </c>
    </row>
    <row r="64">
      <c r="A64" s="6">
        <v>60</v>
      </c>
      <c r="B64" s="3" t="inlineStr">
        <is>
          <t xml:space="preserve">TU09K3CK</t>
        </is>
      </c>
      <c r="C64" s="3" t="inlineStr">
        <is>
          <t xml:space="preserve">Tủ hồ sơ sắt TU09K3CK</t>
        </is>
      </c>
      <c r="D64" s="4">
        <v>3070900</v>
      </c>
      <c r="E64" s="7" t="str">
        <f>HYPERLINK("https://noithathoaphat.com/tu-ho-so-sat-tu09k3ck","Xem chi tiết")</f>
        <v>Xem chi tiết</v>
      </c>
    </row>
    <row r="65">
      <c r="A65" s="6">
        <v>61</v>
      </c>
      <c r="B65" s="3" t="inlineStr">
        <is>
          <t xml:space="preserve">TU09K3GCK</t>
        </is>
      </c>
      <c r="C65" s="3" t="inlineStr">
        <is>
          <t xml:space="preserve">Tủ sắt hồ sơ TU09K3GCK</t>
        </is>
      </c>
      <c r="D65" s="4">
        <v>3821000</v>
      </c>
      <c r="E65" s="7" t="str">
        <f>HYPERLINK("https://noithathoaphat.com/tu-sat-ho-so-tu09k3gck","Xem chi tiết")</f>
        <v>Xem chi tiết</v>
      </c>
    </row>
    <row r="66">
      <c r="A66" s="6">
        <v>62</v>
      </c>
      <c r="B66" s="3" t="inlineStr">
        <is>
          <t xml:space="preserve">TU09K4</t>
        </is>
      </c>
      <c r="C66" s="3" t="inlineStr">
        <is>
          <t xml:space="preserve">Tủ sắt hồ sơ 4 ngăn TU09K4</t>
        </is>
      </c>
      <c r="D66" s="4">
        <v>3365000</v>
      </c>
      <c r="E66" s="7" t="str">
        <f>HYPERLINK("https://noithathoaphat.com/tu-sat-ho-so-tu09k4","Xem chi tiết")</f>
        <v>Xem chi tiết</v>
      </c>
    </row>
    <row r="67">
      <c r="A67" s="6">
        <v>63</v>
      </c>
      <c r="B67" s="3" t="inlineStr">
        <is>
          <t xml:space="preserve">TU09K3LCK</t>
        </is>
      </c>
      <c r="C67" s="3" t="inlineStr">
        <is>
          <t xml:space="preserve">Tủ sắt hồ sơ TU09K3LCK</t>
        </is>
      </c>
      <c r="D67" s="4">
        <v>4394000</v>
      </c>
      <c r="E67" s="7" t="str">
        <f>HYPERLINK("https://noithathoaphat.com/tu-sat-ho-so-tu09k3lck","Xem chi tiết")</f>
        <v>Xem chi tiết</v>
      </c>
    </row>
    <row r="68">
      <c r="A68" s="6">
        <v>64</v>
      </c>
      <c r="B68" s="3" t="inlineStr">
        <is>
          <t xml:space="preserve">TU09K4N</t>
        </is>
      </c>
      <c r="C68" s="3" t="inlineStr">
        <is>
          <t xml:space="preserve">Tủ sắt hồ sơ TU09K4N</t>
        </is>
      </c>
      <c r="D68" s="4">
        <v>3237000</v>
      </c>
      <c r="E68" s="7" t="str">
        <f>HYPERLINK("https://noithathoaphat.com/tu-sat-ho-so-tu09k4n","Xem chi tiết")</f>
        <v>Xem chi tiết</v>
      </c>
    </row>
    <row r="69">
      <c r="A69" s="6">
        <v>65</v>
      </c>
      <c r="B69" s="3" t="inlineStr">
        <is>
          <t xml:space="preserve">TU09K5CK</t>
        </is>
      </c>
      <c r="C69" s="3" t="inlineStr">
        <is>
          <t xml:space="preserve">Tủ sắt hồ sơ TU09K5CK</t>
        </is>
      </c>
      <c r="D69" s="4">
        <v>4499000</v>
      </c>
      <c r="E69" s="7" t="str">
        <f>HYPERLINK("https://noithathoaphat.com/tu-sat-ho-so-tu09k5ck","Xem chi tiết")</f>
        <v>Xem chi tiết</v>
      </c>
    </row>
    <row r="70">
      <c r="A70" s="6">
        <v>66</v>
      </c>
      <c r="B70" s="3" t="inlineStr">
        <is>
          <t xml:space="preserve">TU09K6</t>
        </is>
      </c>
      <c r="C70" s="3" t="inlineStr">
        <is>
          <t xml:space="preserve">Tủ sắt hồ sơ TU09K6</t>
        </is>
      </c>
      <c r="D70" s="4">
        <v>3424000</v>
      </c>
      <c r="E70" s="7" t="str">
        <f>HYPERLINK("https://noithathoaphat.com/tu-sat-ho-so-tu09k6","Xem chi tiết")</f>
        <v>Xem chi tiết</v>
      </c>
    </row>
    <row r="71">
      <c r="A71" s="6">
        <v>67</v>
      </c>
      <c r="B71" s="3" t="inlineStr">
        <is>
          <t xml:space="preserve">TU09K6N</t>
        </is>
      </c>
      <c r="C71" s="3" t="inlineStr">
        <is>
          <t xml:space="preserve">Tủ sắt hồ sơ TU09K6N</t>
        </is>
      </c>
      <c r="D71" s="4">
        <v>3283000</v>
      </c>
      <c r="E71" s="7" t="str">
        <f>HYPERLINK("https://noithathoaphat.com/tu-sat-ho-so-tu09k6n","Xem chi tiết")</f>
        <v>Xem chi tiết</v>
      </c>
    </row>
    <row r="72">
      <c r="A72" s="6">
        <v>68</v>
      </c>
      <c r="B72" s="3" t="inlineStr">
        <is>
          <t xml:space="preserve">TU09K7GCK</t>
        </is>
      </c>
      <c r="C72" s="3" t="inlineStr">
        <is>
          <t xml:space="preserve">Tủ sắt hồ sơ TU09K7GCK</t>
        </is>
      </c>
      <c r="D72" s="4">
        <v>5761000</v>
      </c>
      <c r="E72" s="7" t="str">
        <f>HYPERLINK("https://noithathoaphat.com/tu-sat-ho-so-tu09k7gck","Xem chi tiết")</f>
        <v>Xem chi tiết</v>
      </c>
    </row>
    <row r="73">
      <c r="A73" s="6">
        <v>69</v>
      </c>
      <c r="B73" s="3" t="inlineStr">
        <is>
          <t xml:space="preserve">TU3FD</t>
        </is>
      </c>
      <c r="C73" s="3" t="inlineStr">
        <is>
          <t xml:space="preserve">Tủ file tài liệu 3 ngăn TU3FD</t>
        </is>
      </c>
      <c r="D73" s="4">
        <v>2466000</v>
      </c>
      <c r="E73" s="7" t="str">
        <f>HYPERLINK("https://noithathoaphat.com/tu-file-tai-lieu-tu3fd","Xem chi tiết")</f>
        <v>Xem chi tiết</v>
      </c>
    </row>
    <row r="74">
      <c r="A74" s="6">
        <v>70</v>
      </c>
      <c r="B74" s="3" t="inlineStr">
        <is>
          <t xml:space="preserve">TU06AD</t>
        </is>
      </c>
      <c r="C74" s="3" t="inlineStr">
        <is>
          <t xml:space="preserve">Tủ hồ sơ thấp TU06AD</t>
        </is>
      </c>
      <c r="D74" s="4">
        <v>1187000</v>
      </c>
      <c r="E74" s="7" t="str">
        <f>HYPERLINK("https://noithathoaphat.com/tu-ho-so-thap-tu06ad","Xem chi tiết")</f>
        <v>Xem chi tiết</v>
      </c>
    </row>
    <row r="75">
      <c r="A75" s="6">
        <v>71</v>
      </c>
      <c r="B75" s="3" t="inlineStr">
        <is>
          <t xml:space="preserve">TU06BD</t>
        </is>
      </c>
      <c r="C75" s="3" t="inlineStr">
        <is>
          <t xml:space="preserve">Tủ hồ sơ thấp TU06BD</t>
        </is>
      </c>
      <c r="D75" s="4">
        <v>1823000</v>
      </c>
      <c r="E75" s="7" t="str">
        <f>HYPERLINK("https://noithathoaphat.com/tu-ho-so-thap-tu06bd","Xem chi tiết")</f>
        <v>Xem chi tiết</v>
      </c>
    </row>
    <row r="76">
      <c r="A76" s="6">
        <v>72</v>
      </c>
      <c r="B76" s="3" t="inlineStr">
        <is>
          <t xml:space="preserve">TU09D</t>
        </is>
      </c>
      <c r="C76" s="3" t="inlineStr">
        <is>
          <t xml:space="preserve">Tủ hồ sơ sắt TU09D</t>
        </is>
      </c>
      <c r="D76" s="4">
        <v>3168000</v>
      </c>
      <c r="E76" s="7" t="str">
        <f>HYPERLINK("https://noithathoaphat.com/tu-ho-so-tu09d","Xem chi tiết")</f>
        <v>Xem chi tiết</v>
      </c>
    </row>
    <row r="77">
      <c r="A77" s="6">
        <v>73</v>
      </c>
      <c r="B77" s="3" t="inlineStr">
        <is>
          <t xml:space="preserve">TU09K2D</t>
        </is>
      </c>
      <c r="C77" s="3" t="inlineStr">
        <is>
          <t xml:space="preserve">Tủ hồ sơ TU09K2D</t>
        </is>
      </c>
      <c r="D77" s="4">
        <v>3436000</v>
      </c>
      <c r="E77" s="7" t="str">
        <f>HYPERLINK("https://noithathoaphat.com/tu-ho-so-tu09k2d","Xem chi tiết")</f>
        <v>Xem chi tiết</v>
      </c>
    </row>
    <row r="78">
      <c r="A78" s="6">
        <v>74</v>
      </c>
      <c r="B78" s="3" t="inlineStr">
        <is>
          <t xml:space="preserve">TU09K3D</t>
        </is>
      </c>
      <c r="C78" s="3" t="inlineStr">
        <is>
          <t xml:space="preserve">Tủ hồ sơ TU09K3D</t>
        </is>
      </c>
      <c r="D78" s="4">
        <v>3103000</v>
      </c>
      <c r="E78" s="7" t="str">
        <f>HYPERLINK("https://noithathoaphat.com/tu-ho-so-tu09k3d","Xem chi tiết")</f>
        <v>Xem chi tiết</v>
      </c>
    </row>
    <row r="79">
      <c r="A79" s="6">
        <v>75</v>
      </c>
      <c r="B79" s="3" t="inlineStr">
        <is>
          <t xml:space="preserve">TU09K4D</t>
        </is>
      </c>
      <c r="C79" s="3" t="inlineStr">
        <is>
          <t xml:space="preserve">Tủ hồ sơ TU09K4D</t>
        </is>
      </c>
      <c r="D79" s="4">
        <v>3389000</v>
      </c>
      <c r="E79" s="7" t="str">
        <f>HYPERLINK("https://noithathoaphat.com/tu-ho-so-tu09k4d","Xem chi tiết")</f>
        <v>Xem chi tiết</v>
      </c>
    </row>
    <row r="80">
      <c r="A80" s="6">
        <v>76</v>
      </c>
      <c r="B80" s="3" t="inlineStr">
        <is>
          <t xml:space="preserve">TU09K5D</t>
        </is>
      </c>
      <c r="C80" s="3" t="inlineStr">
        <is>
          <t xml:space="preserve">Tủ hồ sơ TU09K5D</t>
        </is>
      </c>
      <c r="D80" s="4">
        <v>4429800</v>
      </c>
      <c r="E80" s="7" t="str">
        <f>HYPERLINK("https://noithathoaphat.com/tu-file-ho-so-tu09k5d","Xem chi tiết")</f>
        <v>Xem chi tiết</v>
      </c>
    </row>
    <row r="81">
      <c r="A81" s="6">
        <v>77</v>
      </c>
      <c r="B81" s="3" t="inlineStr">
        <is>
          <t xml:space="preserve">TU09K6D</t>
        </is>
      </c>
      <c r="C81" s="3" t="inlineStr">
        <is>
          <t xml:space="preserve">Tủ hồ sơ TU09K6D</t>
        </is>
      </c>
      <c r="D81" s="4">
        <v>3447000</v>
      </c>
      <c r="E81" s="7" t="str">
        <f>HYPERLINK("https://noithathoaphat.com/tu-ho-so-tu09k6d","Xem chi tiết")</f>
        <v>Xem chi tiết</v>
      </c>
    </row>
    <row r="82">
      <c r="A82" s="6">
        <v>78</v>
      </c>
      <c r="B82" s="3" t="inlineStr">
        <is>
          <t xml:space="preserve">TU09K7D</t>
        </is>
      </c>
      <c r="C82" s="3" t="inlineStr">
        <is>
          <t xml:space="preserve">Tủ hồ sơ TU09K7D</t>
        </is>
      </c>
      <c r="D82" s="4">
        <v>4978000</v>
      </c>
      <c r="E82" s="7" t="str">
        <f>HYPERLINK("https://noithathoaphat.com/tu-ho-so-tu09k7d","Xem chi tiết")</f>
        <v>Xem chi tiết</v>
      </c>
    </row>
    <row r="83">
      <c r="A83" s="6">
        <v>79</v>
      </c>
      <c r="B83" s="3" t="inlineStr">
        <is>
          <t xml:space="preserve">TUTP01D, TP01D</t>
        </is>
      </c>
      <c r="C83" s="3" t="inlineStr">
        <is>
          <t xml:space="preserve">Tủ phụ sắt TUTP01D</t>
        </is>
      </c>
      <c r="D83" s="4">
        <v>2443000</v>
      </c>
      <c r="E83" s="7" t="str">
        <f>HYPERLINK("https://noithathoaphat.com/tu-phu-sat-tutp01d","Xem chi tiết")</f>
        <v>Xem chi tiết</v>
      </c>
    </row>
    <row r="84">
      <c r="A84" s="6">
        <v>80</v>
      </c>
      <c r="B84" s="3" t="inlineStr">
        <is>
          <t xml:space="preserve">TU09K3GD</t>
        </is>
      </c>
      <c r="C84" s="3" t="inlineStr">
        <is>
          <t xml:space="preserve">Tủ hồ sơ sắt TU09K3GD</t>
        </is>
      </c>
      <c r="D84" s="4">
        <v>3845000</v>
      </c>
      <c r="E84" s="7" t="str">
        <f>HYPERLINK("https://noithathoaphat.com/tu-ho-so-sat-tu09k3gd","Xem chi tiết")</f>
        <v>Xem chi tiết</v>
      </c>
    </row>
    <row r="85">
      <c r="A85" s="6">
        <v>81</v>
      </c>
      <c r="B85" s="3" t="inlineStr">
        <is>
          <t xml:space="preserve">TU12D</t>
        </is>
      </c>
      <c r="C85" s="3" t="inlineStr">
        <is>
          <t xml:space="preserve">Tủ hồ sơ TU12D</t>
        </is>
      </c>
      <c r="D85" s="4">
        <v>1940000</v>
      </c>
      <c r="E85" s="7" t="str">
        <f>HYPERLINK("https://noithathoaphat.com/tu-ho-so-tu12d","Xem chi tiết")</f>
        <v>Xem chi tiết</v>
      </c>
    </row>
    <row r="86">
      <c r="A86" s="6">
        <v>82</v>
      </c>
      <c r="B86" s="3" t="inlineStr">
        <is>
          <t xml:space="preserve">TU12AD</t>
        </is>
      </c>
      <c r="C86" s="3" t="inlineStr">
        <is>
          <t xml:space="preserve">Tủ hồ sơ TU12AD</t>
        </is>
      </c>
      <c r="D86" s="4">
        <v>1834000</v>
      </c>
      <c r="E86" s="7" t="str">
        <f>HYPERLINK("https://noithathoaphat.com/tu-ho-so-tu12ad","Xem chi tiết")</f>
        <v>Xem chi tiết</v>
      </c>
    </row>
    <row r="87">
      <c r="A87" s="6">
        <v>83</v>
      </c>
      <c r="B87" s="3" t="inlineStr">
        <is>
          <t xml:space="preserve">TU12NKD</t>
        </is>
      </c>
      <c r="C87" s="3" t="inlineStr">
        <is>
          <t xml:space="preserve">Tủ hồ sơ TU12NKD</t>
        </is>
      </c>
      <c r="D87" s="4">
        <v>2454000</v>
      </c>
      <c r="E87" s="7" t="str">
        <f>HYPERLINK("https://noithathoaphat.com/tu-ho-so-tu12nkd","Xem chi tiết")</f>
        <v>Xem chi tiết</v>
      </c>
    </row>
    <row r="88">
      <c r="A88" s="6">
        <v>84</v>
      </c>
      <c r="B88" s="3" t="inlineStr">
        <is>
          <t xml:space="preserve"/>
        </is>
      </c>
      <c r="C88" s="3" t="inlineStr">
        <is>
          <t xml:space="preserve">Tủ đơn UNTP01</t>
        </is>
      </c>
      <c r="D88" s="4">
        <v>1777000</v>
      </c>
      <c r="E88" s="7" t="str">
        <f>HYPERLINK("https://noithathoaphat.com/tu-don-untp01","Xem chi tiết")</f>
        <v>Xem chi tiết</v>
      </c>
    </row>
    <row r="89">
      <c r="A89" s="6">
        <v>85</v>
      </c>
      <c r="B89" s="3" t="inlineStr">
        <is>
          <t xml:space="preserve">TU08</t>
        </is>
      </c>
      <c r="C89" s="3" t="inlineStr">
        <is>
          <t xml:space="preserve">Tủ sắt hồ sơ TU08</t>
        </is>
      </c>
      <c r="D89" s="4">
        <v>3681000</v>
      </c>
      <c r="E89" s="7" t="str">
        <f>HYPERLINK("https://noithathoaphat.com/tu-sat-ho-so-tu08g","Xem chi tiết")</f>
        <v>Xem chi tiết</v>
      </c>
    </row>
    <row r="91">
      <c r="A91" s="8" t="inlineStr">
        <is>
          <t xml:space="preserve">LƯU Ý</t>
        </is>
      </c>
    </row>
    <row r="92">
      <c r="A92" s="5" t="inlineStr">
        <is>
          <t xml:space="preserve">- Giá được cập nhật tự động theo hệ thống và mang tính tham khảo.</t>
        </is>
      </c>
    </row>
    <row r="93">
      <c r="A93" s="5" t="inlineStr">
        <is>
          <t xml:space="preserve">- Giá chưa bao gồm VAT.</t>
        </is>
      </c>
    </row>
    <row r="94">
      <c r="A94" s="5" t="inlineStr">
        <is>
          <t xml:space="preserve">- Đơn hàng số lượng lớn/dự án có thể áp dụng chính sách giá và chiết khấu riêng.</t>
        </is>
      </c>
    </row>
    <row r="95">
      <c r="A95" s="5" t="inlineStr">
        <is>
          <t xml:space="preserve">Vui lòng liên hệ Sales để được xác nhận giá và chính sách bán hàng trước khi đặt hàng.</t>
        </is>
      </c>
    </row>
    <row r="96">
      <c r="A96" s="5" t="inlineStr">
        <is>
          <t xml:space="preserve">Phòng Bán hàng: 0972.019.889 - 0932.317.198 - 0916.378.886</t>
        </is>
      </c>
    </row>
  </sheetData>
  <autoFilter ref="A4:E89"/>
  <pageMargins left="0.5" right="0.5" top="0.6" bottom="0.6" header="0.3" footer="0.3"/>
  <pageSetup paperSize="9" orientation="portrait"/>
</worksheet>
</file>