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giá'!$A$4:$E$57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giám đốc Hòa Phát</t>
        </is>
      </c>
    </row>
    <row r="2">
      <c r="A2" s="5" t="inlineStr">
        <is>
          <t xml:space="preserve">Giá cập nhật ngày 30/09/2026 - Nguồn: https://noithathoaphat.com/bao-gia-ghe-giam-doc-hoa-phat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TQ36</t>
        </is>
      </c>
      <c r="C5" s="3" t="inlineStr">
        <is>
          <t xml:space="preserve">Ghế giám đốc da thật TQ36</t>
        </is>
      </c>
      <c r="D5" s="4">
        <v>3871000</v>
      </c>
      <c r="E5" s="7" t="str">
        <f>HYPERLINK("https://noithathoaphat.com/ghe-giam-doc-da-that-tq36","Xem chi tiết")</f>
        <v>Xem chi tiết</v>
      </c>
    </row>
    <row r="6">
      <c r="A6" s="6">
        <v>2</v>
      </c>
      <c r="B6" s="3" t="inlineStr">
        <is>
          <t xml:space="preserve">TQ27</t>
        </is>
      </c>
      <c r="C6" s="3" t="inlineStr">
        <is>
          <t xml:space="preserve">Ghế giám đốc TQ27</t>
        </is>
      </c>
      <c r="D6" s="4">
        <v>14541000</v>
      </c>
      <c r="E6" s="7" t="str">
        <f>HYPERLINK("https://noithathoaphat.com/ghe-giam-doc-tq27","Xem chi tiết")</f>
        <v>Xem chi tiết</v>
      </c>
    </row>
    <row r="7">
      <c r="A7" s="6">
        <v>3</v>
      </c>
      <c r="B7" s="3" t="inlineStr">
        <is>
          <t xml:space="preserve">TQ38</t>
        </is>
      </c>
      <c r="C7" s="3" t="inlineStr">
        <is>
          <t xml:space="preserve">Ghế giám đốc TQ38</t>
        </is>
      </c>
      <c r="D7" s="4">
        <v>4467000</v>
      </c>
      <c r="E7" s="7" t="str">
        <f>HYPERLINK("https://noithathoaphat.com/ghe-giam-doc-tq38","Xem chi tiết")</f>
        <v>Xem chi tiết</v>
      </c>
    </row>
    <row r="8">
      <c r="A8" s="6">
        <v>4</v>
      </c>
      <c r="B8" s="3" t="inlineStr">
        <is>
          <t xml:space="preserve">TQ39</t>
        </is>
      </c>
      <c r="C8" s="3" t="inlineStr">
        <is>
          <t xml:space="preserve">Ghế giám đốc TQ39</t>
        </is>
      </c>
      <c r="D8" s="4">
        <v>6704000</v>
      </c>
      <c r="E8" s="7" t="str">
        <f>HYPERLINK("https://noithathoaphat.com/ghe-giam-doc-hoa-phat-tq39","Xem chi tiết")</f>
        <v>Xem chi tiết</v>
      </c>
    </row>
    <row r="9">
      <c r="A9" s="6">
        <v>5</v>
      </c>
      <c r="B9" s="3" t="inlineStr">
        <is>
          <t xml:space="preserve">TQ40</t>
        </is>
      </c>
      <c r="C9" s="3" t="inlineStr">
        <is>
          <t xml:space="preserve">Ghế giám đốc TQ40</t>
        </is>
      </c>
      <c r="D9" s="4">
        <v>3215000</v>
      </c>
      <c r="E9" s="7" t="str">
        <f>HYPERLINK("https://noithathoaphat.com/ghe-giam-doc-tq40","Xem chi tiết")</f>
        <v>Xem chi tiết</v>
      </c>
    </row>
    <row r="10">
      <c r="A10" s="6">
        <v>6</v>
      </c>
      <c r="B10" s="3" t="inlineStr">
        <is>
          <t xml:space="preserve">TQ05</t>
        </is>
      </c>
      <c r="C10" s="3" t="inlineStr">
        <is>
          <t xml:space="preserve">Ghế giám đốc TQ05</t>
        </is>
      </c>
      <c r="D10" s="4">
        <v>5657000</v>
      </c>
      <c r="E10" s="7" t="str">
        <f>HYPERLINK("https://noithathoaphat.com/ghe-giam-doc-hoa-phat-tq05","Xem chi tiết")</f>
        <v>Xem chi tiết</v>
      </c>
    </row>
    <row r="11">
      <c r="A11" s="6">
        <v>7</v>
      </c>
      <c r="B11" s="3" t="inlineStr">
        <is>
          <t xml:space="preserve">TQ07</t>
        </is>
      </c>
      <c r="C11" s="3" t="inlineStr">
        <is>
          <t xml:space="preserve">Ghế giám đốc TQ07</t>
        </is>
      </c>
      <c r="D11" s="4">
        <v>6360000</v>
      </c>
      <c r="E11" s="7" t="str">
        <f>HYPERLINK("https://noithathoaphat.com/ghe-giam-doc-hoa-phat-tq07","Xem chi tiết")</f>
        <v>Xem chi tiết</v>
      </c>
    </row>
    <row r="12">
      <c r="A12" s="6">
        <v>8</v>
      </c>
      <c r="B12" s="3" t="inlineStr">
        <is>
          <t xml:space="preserve">TQ08</t>
        </is>
      </c>
      <c r="C12" s="3" t="inlineStr">
        <is>
          <t xml:space="preserve">Ghế giám đốc TQ08</t>
        </is>
      </c>
      <c r="D12" s="4">
        <v>7432000</v>
      </c>
      <c r="E12" s="7" t="str">
        <f>HYPERLINK("https://noithathoaphat.com/ghe-giam-doc-hoa-phat-tq08","Xem chi tiết")</f>
        <v>Xem chi tiết</v>
      </c>
    </row>
    <row r="13">
      <c r="A13" s="6">
        <v>9</v>
      </c>
      <c r="B13" s="3" t="inlineStr">
        <is>
          <t xml:space="preserve">TQ09</t>
        </is>
      </c>
      <c r="C13" s="3" t="inlineStr">
        <is>
          <t xml:space="preserve">Ghế giám đốc TQ09</t>
        </is>
      </c>
      <c r="D13" s="4">
        <v>5025000</v>
      </c>
      <c r="E13" s="7" t="str">
        <f>HYPERLINK("https://noithathoaphat.com/ghe-giam-doc-hoa-phat-cao-cap-tq09","Xem chi tiết")</f>
        <v>Xem chi tiết</v>
      </c>
    </row>
    <row r="14">
      <c r="A14" s="6">
        <v>10</v>
      </c>
      <c r="B14" s="3" t="inlineStr">
        <is>
          <t xml:space="preserve">TQ10</t>
        </is>
      </c>
      <c r="C14" s="3" t="inlineStr">
        <is>
          <t xml:space="preserve">Ghế giám đốc TQ10</t>
        </is>
      </c>
      <c r="D14" s="4">
        <v>3740000</v>
      </c>
      <c r="E14" s="7" t="str">
        <f>HYPERLINK("https://noithathoaphat.com/ghe-giam-doc-hoa-phat-tq10","Xem chi tiết")</f>
        <v>Xem chi tiết</v>
      </c>
    </row>
    <row r="15">
      <c r="A15" s="6">
        <v>11</v>
      </c>
      <c r="B15" s="3" t="inlineStr">
        <is>
          <t xml:space="preserve">TQ11</t>
        </is>
      </c>
      <c r="C15" s="3" t="inlineStr">
        <is>
          <t xml:space="preserve">Ghế giám đốc TQ11</t>
        </is>
      </c>
      <c r="D15" s="4">
        <v>5121000</v>
      </c>
      <c r="E15" s="7" t="str">
        <f>HYPERLINK("https://noithathoaphat.com/ghe-giam-doc-hoa-phat-tq11","Xem chi tiết")</f>
        <v>Xem chi tiết</v>
      </c>
    </row>
    <row r="16">
      <c r="A16" s="6">
        <v>12</v>
      </c>
      <c r="B16" s="3" t="inlineStr">
        <is>
          <t xml:space="preserve">TQ16</t>
        </is>
      </c>
      <c r="C16" s="3" t="inlineStr">
        <is>
          <t xml:space="preserve">Ghế giám đốc TQ16</t>
        </is>
      </c>
      <c r="D16" s="4">
        <v>6573000</v>
      </c>
      <c r="E16" s="7" t="str">
        <f>HYPERLINK("https://noithathoaphat.com/ghe-giam-doc-hoa-phat-tq16","Xem chi tiết")</f>
        <v>Xem chi tiết</v>
      </c>
    </row>
    <row r="17">
      <c r="A17" s="6">
        <v>13</v>
      </c>
      <c r="B17" s="3" t="inlineStr">
        <is>
          <t xml:space="preserve">TQ01</t>
        </is>
      </c>
      <c r="C17" s="3" t="inlineStr">
        <is>
          <t xml:space="preserve">Ghế giám đốc TQ01</t>
        </is>
      </c>
      <c r="D17" s="4">
        <v>5025000</v>
      </c>
      <c r="E17" s="7" t="str">
        <f>HYPERLINK("https://noithathoaphat.com/ghe-giam-doc-hoa-phat-tq01","Xem chi tiết")</f>
        <v>Xem chi tiết</v>
      </c>
    </row>
    <row r="18">
      <c r="A18" s="6">
        <v>14</v>
      </c>
      <c r="B18" s="3" t="inlineStr">
        <is>
          <t xml:space="preserve">TQ34</t>
        </is>
      </c>
      <c r="C18" s="3" t="inlineStr">
        <is>
          <t xml:space="preserve">Ghế giám đốc TQ34</t>
        </is>
      </c>
      <c r="D18" s="4">
        <v>5216000</v>
      </c>
      <c r="E18" s="7" t="str">
        <f>HYPERLINK("https://noithathoaphat.com/ghe-giam-doc-tq34","Xem chi tiết")</f>
        <v>Xem chi tiết</v>
      </c>
    </row>
    <row r="19">
      <c r="A19" s="6">
        <v>15</v>
      </c>
      <c r="B19" s="3" t="inlineStr">
        <is>
          <t xml:space="preserve">TQ15</t>
        </is>
      </c>
      <c r="C19" s="3" t="inlineStr">
        <is>
          <t xml:space="preserve">Ghế giám đốc TQ15</t>
        </is>
      </c>
      <c r="D19" s="4">
        <v>5382000</v>
      </c>
      <c r="E19" s="7" t="str">
        <f>HYPERLINK("https://noithathoaphat.com/ghe-giam-doc-hoa-phat-tq15","Xem chi tiết")</f>
        <v>Xem chi tiết</v>
      </c>
    </row>
    <row r="20">
      <c r="A20" s="6">
        <v>16</v>
      </c>
      <c r="B20" s="3" t="inlineStr">
        <is>
          <t xml:space="preserve">TQ17</t>
        </is>
      </c>
      <c r="C20" s="3" t="inlineStr">
        <is>
          <t xml:space="preserve">Ghế giám đốc TQ17</t>
        </is>
      </c>
      <c r="D20" s="4">
        <v>4442000</v>
      </c>
      <c r="E20" s="7" t="str">
        <f>HYPERLINK("https://noithathoaphat.com/ghe-giam-doc-hoa-phat-tq17","Xem chi tiết")</f>
        <v>Xem chi tiết</v>
      </c>
    </row>
    <row r="21">
      <c r="A21" s="6">
        <v>17</v>
      </c>
      <c r="B21" s="3" t="inlineStr">
        <is>
          <t xml:space="preserve">TQ19</t>
        </is>
      </c>
      <c r="C21" s="3" t="inlineStr">
        <is>
          <t xml:space="preserve">Ghế giám đốc TQ19</t>
        </is>
      </c>
      <c r="D21" s="4">
        <v>6313000</v>
      </c>
      <c r="E21" s="7" t="str">
        <f>HYPERLINK("https://noithathoaphat.com/ghe-giam-doc-hoa-phat-tq19","Xem chi tiết")</f>
        <v>Xem chi tiết</v>
      </c>
    </row>
    <row r="22">
      <c r="A22" s="6">
        <v>18</v>
      </c>
      <c r="B22" s="3" t="inlineStr">
        <is>
          <t xml:space="preserve">TQ20</t>
        </is>
      </c>
      <c r="C22" s="3" t="inlineStr">
        <is>
          <t xml:space="preserve">Ghế giám đốc TQ20</t>
        </is>
      </c>
      <c r="D22" s="4">
        <v>13589000</v>
      </c>
      <c r="E22" s="7" t="str">
        <f>HYPERLINK("https://noithathoaphat.com/ghe-giam-doc-hoa-phat-tq20","Xem chi tiết")</f>
        <v>Xem chi tiết</v>
      </c>
    </row>
    <row r="23">
      <c r="A23" s="6">
        <v>19</v>
      </c>
      <c r="B23" s="3" t="inlineStr">
        <is>
          <t xml:space="preserve">TQ21</t>
        </is>
      </c>
      <c r="C23" s="3" t="inlineStr">
        <is>
          <t xml:space="preserve">Ghế giám đốc TQ21</t>
        </is>
      </c>
      <c r="D23" s="4">
        <v>13064000</v>
      </c>
      <c r="E23" s="7" t="str">
        <f>HYPERLINK("https://noithathoaphat.com/ghe-giam-doc-hoa-phat-tq21","Xem chi tiết")</f>
        <v>Xem chi tiết</v>
      </c>
    </row>
    <row r="24">
      <c r="A24" s="6">
        <v>20</v>
      </c>
      <c r="B24" s="3" t="inlineStr">
        <is>
          <t xml:space="preserve">TQ22</t>
        </is>
      </c>
      <c r="C24" s="3" t="inlineStr">
        <is>
          <t xml:space="preserve">Ghế giám đốc TQ22</t>
        </is>
      </c>
      <c r="D24" s="4">
        <v>21781000</v>
      </c>
      <c r="E24" s="7" t="str">
        <f>HYPERLINK("https://noithathoaphat.com/ghe-giam-doc-hoa-phat-tq22","Xem chi tiết")</f>
        <v>Xem chi tiết</v>
      </c>
    </row>
    <row r="25">
      <c r="A25" s="6">
        <v>21</v>
      </c>
      <c r="B25" s="3" t="inlineStr">
        <is>
          <t xml:space="preserve">TQ23</t>
        </is>
      </c>
      <c r="C25" s="3" t="inlineStr">
        <is>
          <t xml:space="preserve">Ghế giám đốc TQ23</t>
        </is>
      </c>
      <c r="D25" s="4">
        <v>15505000</v>
      </c>
      <c r="E25" s="7" t="str">
        <f>HYPERLINK("https://noithathoaphat.com/ghe-giam-doc-hoa-phat-tq23","Xem chi tiết")</f>
        <v>Xem chi tiết</v>
      </c>
    </row>
    <row r="26">
      <c r="A26" s="6">
        <v>22</v>
      </c>
      <c r="B26" s="3" t="inlineStr">
        <is>
          <t xml:space="preserve">TQ24</t>
        </is>
      </c>
      <c r="C26" s="3" t="inlineStr">
        <is>
          <t xml:space="preserve">Ghế giám đốc TQ24</t>
        </is>
      </c>
      <c r="D26" s="4">
        <v>13064000</v>
      </c>
      <c r="E26" s="7" t="str">
        <f>HYPERLINK("https://noithathoaphat.com/ghe-giam-doc-hoa-phat-tq24","Xem chi tiết")</f>
        <v>Xem chi tiết</v>
      </c>
    </row>
    <row r="27">
      <c r="A27" s="6">
        <v>23</v>
      </c>
      <c r="B27" s="3" t="inlineStr">
        <is>
          <t xml:space="preserve">TQ30</t>
        </is>
      </c>
      <c r="C27" s="3" t="inlineStr">
        <is>
          <t xml:space="preserve">Ghế giám đốc TQ30</t>
        </is>
      </c>
      <c r="D27" s="4">
        <v>4156000</v>
      </c>
      <c r="E27" s="7" t="str">
        <f>HYPERLINK("https://noithathoaphat.com/ghe-giam-doc-hoa-phat-tq30","Xem chi tiết")</f>
        <v>Xem chi tiết</v>
      </c>
    </row>
    <row r="28">
      <c r="A28" s="6">
        <v>24</v>
      </c>
      <c r="B28" s="3" t="inlineStr">
        <is>
          <t xml:space="preserve">TQ33</t>
        </is>
      </c>
      <c r="C28" s="3" t="inlineStr">
        <is>
          <t xml:space="preserve">Ghế giám đốc TQ33</t>
        </is>
      </c>
      <c r="D28" s="4">
        <v>3371000</v>
      </c>
      <c r="E28" s="7" t="str">
        <f>HYPERLINK("https://noithathoaphat.com/ghe-giam-doc-hoa-phat-tq33","Xem chi tiết")</f>
        <v>Xem chi tiết</v>
      </c>
    </row>
    <row r="29">
      <c r="A29" s="6">
        <v>25</v>
      </c>
      <c r="B29" s="3" t="inlineStr">
        <is>
          <t xml:space="preserve">TQ26</t>
        </is>
      </c>
      <c r="C29" s="3" t="inlineStr">
        <is>
          <t xml:space="preserve">Ghế giám đốc TQ26</t>
        </is>
      </c>
      <c r="D29" s="4">
        <v>22079000</v>
      </c>
      <c r="E29" s="7" t="str">
        <f>HYPERLINK("https://noithathoaphat.com/ghe-giam-doc-tq26","Xem chi tiết")</f>
        <v>Xem chi tiết</v>
      </c>
    </row>
    <row r="30">
      <c r="A30" s="6">
        <v>26</v>
      </c>
      <c r="B30" s="3" t="inlineStr">
        <is>
          <t xml:space="preserve">SG941</t>
        </is>
      </c>
      <c r="C30" s="3" t="inlineStr">
        <is>
          <t xml:space="preserve">Ghế xoay da Hòa Phát SG941</t>
        </is>
      </c>
      <c r="D30" s="4">
        <v>2493000</v>
      </c>
      <c r="E30" s="7" t="str">
        <f>HYPERLINK("https://noithathoaphat.com/ghe-xoay-da-hoa-phat-sg941","Xem chi tiết")</f>
        <v>Xem chi tiết</v>
      </c>
    </row>
    <row r="31">
      <c r="A31" s="6">
        <v>27</v>
      </c>
      <c r="B31" s="3" t="inlineStr">
        <is>
          <t xml:space="preserve">BC11</t>
        </is>
      </c>
      <c r="C31" s="3" t="inlineStr">
        <is>
          <t xml:space="preserve">Ghế da giám đốc BC11</t>
        </is>
      </c>
      <c r="D31" s="4">
        <v>3633000</v>
      </c>
      <c r="E31" s="7" t="str">
        <f>HYPERLINK("https://noithathoaphat.com/ghe-da-giam-doc-bc11","Xem chi tiết")</f>
        <v>Xem chi tiết</v>
      </c>
    </row>
    <row r="32">
      <c r="A32" s="6">
        <v>28</v>
      </c>
      <c r="B32" s="3" t="inlineStr">
        <is>
          <t xml:space="preserve">FMGD1522</t>
        </is>
      </c>
      <c r="C32" s="3" t="inlineStr">
        <is>
          <t xml:space="preserve">Ghế lãnh đạo nhập khẩu FMGD1522</t>
        </is>
      </c>
      <c r="D32" s="4">
        <v>25290000</v>
      </c>
      <c r="E32" s="7" t="str">
        <f>HYPERLINK("https://noithathoaphat.com/ghe-lanh-dao-nhap-khau-fmgd1522","Xem chi tiết")</f>
        <v>Xem chi tiết</v>
      </c>
    </row>
    <row r="33">
      <c r="A33" s="6">
        <v>29</v>
      </c>
      <c r="B33" s="3" t="inlineStr">
        <is>
          <t xml:space="preserve">SG925</t>
        </is>
      </c>
      <c r="C33" s="3" t="inlineStr">
        <is>
          <t xml:space="preserve">Ghế giám đốc SG925</t>
        </is>
      </c>
      <c r="D33" s="4">
        <v>3810000</v>
      </c>
      <c r="E33" s="7" t="str">
        <f>HYPERLINK("https://noithathoaphat.com/ghe-giam-doc-sg925","Xem chi tiết")</f>
        <v>Xem chi tiết</v>
      </c>
    </row>
    <row r="34">
      <c r="A34" s="6">
        <v>30</v>
      </c>
      <c r="B34" s="3" t="inlineStr">
        <is>
          <t xml:space="preserve">GTN88</t>
        </is>
      </c>
      <c r="C34" s="3" t="inlineStr">
        <is>
          <t xml:space="preserve">Ghế lãnh đạo GTN88</t>
        </is>
      </c>
      <c r="D34" s="4">
        <v>5120000</v>
      </c>
      <c r="E34" s="7" t="str">
        <f>HYPERLINK("https://noithathoaphat.com/ghe-lanh-dao-gtn88","Xem chi tiết")</f>
        <v>Xem chi tiết</v>
      </c>
    </row>
    <row r="35">
      <c r="A35" s="6">
        <v>31</v>
      </c>
      <c r="B35" s="3" t="inlineStr">
        <is>
          <t xml:space="preserve">TQ41</t>
        </is>
      </c>
      <c r="C35" s="3" t="inlineStr">
        <is>
          <t xml:space="preserve">Ghế giám đốc TQ41</t>
        </is>
      </c>
      <c r="D35" s="4">
        <v>4013000</v>
      </c>
      <c r="E35" s="7" t="str">
        <f>HYPERLINK("https://noithathoaphat.com/ghe-giam-doc-tq41","Xem chi tiết")</f>
        <v>Xem chi tiết</v>
      </c>
    </row>
    <row r="36">
      <c r="A36" s="6">
        <v>32</v>
      </c>
      <c r="B36" s="3" t="inlineStr">
        <is>
          <t xml:space="preserve">SG935</t>
        </is>
      </c>
      <c r="C36" s="3" t="inlineStr">
        <is>
          <t xml:space="preserve">Ghế xoay da SG935</t>
        </is>
      </c>
      <c r="D36" s="4">
        <v>4228000</v>
      </c>
      <c r="E36" s="7" t="str">
        <f>HYPERLINK("https://noithathoaphat.com/ghe-xoay-da-sg935","Xem chi tiết")</f>
        <v>Xem chi tiết</v>
      </c>
    </row>
    <row r="37">
      <c r="A37" s="6">
        <v>33</v>
      </c>
      <c r="B37" s="3" t="inlineStr">
        <is>
          <t xml:space="preserve">SG936</t>
        </is>
      </c>
      <c r="C37" s="3" t="inlineStr">
        <is>
          <t xml:space="preserve">Ghế da lãnh đạo SG936</t>
        </is>
      </c>
      <c r="D37" s="4">
        <v>4110000</v>
      </c>
      <c r="E37" s="7" t="str">
        <f>HYPERLINK("https://noithathoaphat.com/ghe-da-lanh-dao-sg936","Xem chi tiết")</f>
        <v>Xem chi tiết</v>
      </c>
    </row>
    <row r="38">
      <c r="A38" s="6">
        <v>34</v>
      </c>
      <c r="B38" s="3" t="inlineStr">
        <is>
          <t xml:space="preserve">SG939</t>
        </is>
      </c>
      <c r="C38" s="3" t="inlineStr">
        <is>
          <t xml:space="preserve">Ghế xoay da SG939</t>
        </is>
      </c>
      <c r="D38" s="4">
        <v>4264000</v>
      </c>
      <c r="E38" s="7" t="str">
        <f>HYPERLINK("https://noithathoaphat.com/ghe-xoay-da-sg939","Xem chi tiết")</f>
        <v>Xem chi tiết</v>
      </c>
    </row>
    <row r="39">
      <c r="A39" s="6">
        <v>35</v>
      </c>
      <c r="B39" s="3" t="inlineStr">
        <is>
          <t xml:space="preserve">SG938</t>
        </is>
      </c>
      <c r="C39" s="3" t="inlineStr">
        <is>
          <t xml:space="preserve">Ghế da lãnh đạo SG938</t>
        </is>
      </c>
      <c r="D39" s="4">
        <v>6717000</v>
      </c>
      <c r="E39" s="7" t="str">
        <f>HYPERLINK("https://noithathoaphat.com/ghe-da-lanh-dao-sg938","Xem chi tiết")</f>
        <v>Xem chi tiết</v>
      </c>
    </row>
    <row r="40">
      <c r="A40" s="6">
        <v>36</v>
      </c>
      <c r="B40" s="3" t="inlineStr">
        <is>
          <t xml:space="preserve">BC01</t>
        </is>
      </c>
      <c r="C40" s="3" t="inlineStr">
        <is>
          <t xml:space="preserve">Ghế lãnh đạo BC01</t>
        </is>
      </c>
      <c r="D40" s="4">
        <v>4323000</v>
      </c>
      <c r="E40" s="7" t="str">
        <f>HYPERLINK("https://noithathoaphat.com/ghe-lanh-dao-bc01","Xem chi tiết")</f>
        <v>Xem chi tiết</v>
      </c>
    </row>
    <row r="41">
      <c r="A41" s="6">
        <v>37</v>
      </c>
      <c r="B41" s="3" t="inlineStr">
        <is>
          <t xml:space="preserve">BC02</t>
        </is>
      </c>
      <c r="C41" s="3" t="inlineStr">
        <is>
          <t xml:space="preserve">Ghế lãnh đạo BC02</t>
        </is>
      </c>
      <c r="D41" s="4">
        <v>4561000</v>
      </c>
      <c r="E41" s="7" t="str">
        <f>HYPERLINK("https://noithathoaphat.com/ghe-lanh-dao-bc02","Xem chi tiết")</f>
        <v>Xem chi tiết</v>
      </c>
    </row>
    <row r="42">
      <c r="A42" s="6">
        <v>38</v>
      </c>
      <c r="B42" s="3" t="inlineStr">
        <is>
          <t xml:space="preserve">BC03</t>
        </is>
      </c>
      <c r="C42" s="3" t="inlineStr">
        <is>
          <t xml:space="preserve">Ghế lãnh đạo BC03</t>
        </is>
      </c>
      <c r="D42" s="4">
        <v>3776000</v>
      </c>
      <c r="E42" s="7" t="str">
        <f>HYPERLINK("https://noithathoaphat.com/ghe-lanh-dao-bc03","Xem chi tiết")</f>
        <v>Xem chi tiết</v>
      </c>
    </row>
    <row r="43">
      <c r="A43" s="6">
        <v>39</v>
      </c>
      <c r="B43" s="3" t="inlineStr">
        <is>
          <t xml:space="preserve">BC04</t>
        </is>
      </c>
      <c r="C43" s="3" t="inlineStr">
        <is>
          <t xml:space="preserve">Ghế lãnh đạo BC04</t>
        </is>
      </c>
      <c r="D43" s="4">
        <v>4418000</v>
      </c>
      <c r="E43" s="7" t="str">
        <f>HYPERLINK("https://noithathoaphat.com/ghe-lanh-dao-bc04","Xem chi tiết")</f>
        <v>Xem chi tiết</v>
      </c>
    </row>
    <row r="44">
      <c r="A44" s="6">
        <v>40</v>
      </c>
      <c r="B44" s="3" t="inlineStr">
        <is>
          <t xml:space="preserve">SG636</t>
        </is>
      </c>
      <c r="C44" s="3" t="inlineStr">
        <is>
          <t xml:space="preserve">Ghế da lãnh đạo SG636</t>
        </is>
      </c>
      <c r="D44" s="4">
        <v>3263000</v>
      </c>
      <c r="E44" s="7" t="str">
        <f>HYPERLINK("https://noithathoaphat.com/ghe-lanh-dao-sg636","Xem chi tiết")</f>
        <v>Xem chi tiết</v>
      </c>
    </row>
    <row r="45">
      <c r="A45" s="6">
        <v>41</v>
      </c>
      <c r="B45" s="3" t="inlineStr">
        <is>
          <t xml:space="preserve">SG705</t>
        </is>
      </c>
      <c r="C45" s="3" t="inlineStr">
        <is>
          <t xml:space="preserve">Ghế da lãnh đạo cao cấp SG705</t>
        </is>
      </c>
      <c r="D45" s="4">
        <v>2132000</v>
      </c>
      <c r="E45" s="7" t="str">
        <f>HYPERLINK("https://noithathoaphat.com/ghe-da-lanh-dao-cao-cap-sg705","Xem chi tiết")</f>
        <v>Xem chi tiết</v>
      </c>
    </row>
    <row r="46">
      <c r="A46" s="6">
        <v>42</v>
      </c>
      <c r="B46" s="3" t="inlineStr">
        <is>
          <t xml:space="preserve">BC05</t>
        </is>
      </c>
      <c r="C46" s="3" t="inlineStr">
        <is>
          <t xml:space="preserve">Ghế lãnh đạo cao cấp BC05</t>
        </is>
      </c>
      <c r="D46" s="4">
        <v>4180000</v>
      </c>
      <c r="E46" s="7" t="str">
        <f>HYPERLINK("https://noithathoaphat.com/ghe-lanh-dao-cao-cap-bc05","Xem chi tiết")</f>
        <v>Xem chi tiết</v>
      </c>
    </row>
    <row r="47">
      <c r="A47" s="6">
        <v>43</v>
      </c>
      <c r="B47" s="3" t="inlineStr">
        <is>
          <t xml:space="preserve">BC06</t>
        </is>
      </c>
      <c r="C47" s="3" t="inlineStr">
        <is>
          <t xml:space="preserve">Ghế lãnh đạo cao cấp BC06</t>
        </is>
      </c>
      <c r="D47" s="4">
        <v>3644000</v>
      </c>
      <c r="E47" s="7" t="str">
        <f>HYPERLINK("https://noithathoaphat.com/ghe-lanh-dao-cao-cap-bc06","Xem chi tiết")</f>
        <v>Xem chi tiết</v>
      </c>
    </row>
    <row r="48">
      <c r="A48" s="6">
        <v>44</v>
      </c>
      <c r="B48" s="3" t="inlineStr">
        <is>
          <t xml:space="preserve">BC09</t>
        </is>
      </c>
      <c r="C48" s="3" t="inlineStr">
        <is>
          <t xml:space="preserve">Ghế giám đốc cao cấp BC09</t>
        </is>
      </c>
      <c r="D48" s="4">
        <v>5359000</v>
      </c>
      <c r="E48" s="7" t="str">
        <f>HYPERLINK("https://noithathoaphat.com/ghe-giam-doc-cao-cap-bc09","Xem chi tiết")</f>
        <v>Xem chi tiết</v>
      </c>
    </row>
    <row r="49">
      <c r="A49" s="6">
        <v>45</v>
      </c>
      <c r="B49" s="3" t="inlineStr">
        <is>
          <t xml:space="preserve">BC07</t>
        </is>
      </c>
      <c r="C49" s="3" t="inlineStr">
        <is>
          <t xml:space="preserve">Ghế giám đốc da công nghiệp BC07</t>
        </is>
      </c>
      <c r="D49" s="4">
        <v>3502000</v>
      </c>
      <c r="E49" s="7" t="str">
        <f>HYPERLINK("https://noithathoaphat.com/ghe-giam-doc-da-cong-nghiep-bc07","Xem chi tiết")</f>
        <v>Xem chi tiết</v>
      </c>
    </row>
    <row r="50">
      <c r="A50" s="6">
        <v>46</v>
      </c>
      <c r="B50" s="3" t="inlineStr">
        <is>
          <t xml:space="preserve">BC08</t>
        </is>
      </c>
      <c r="C50" s="3" t="inlineStr">
        <is>
          <t xml:space="preserve">Ghế giám đốc bọc da BC08</t>
        </is>
      </c>
      <c r="D50" s="4">
        <v>3215000</v>
      </c>
      <c r="E50" s="7" t="str">
        <f>HYPERLINK("https://noithathoaphat.com/ghe-giam-doc-boc-da-bc08","Xem chi tiết")</f>
        <v>Xem chi tiết</v>
      </c>
    </row>
    <row r="51">
      <c r="A51" s="6">
        <v>47</v>
      </c>
      <c r="B51" s="3" t="inlineStr">
        <is>
          <t xml:space="preserve">BC10</t>
        </is>
      </c>
      <c r="C51" s="3" t="inlineStr">
        <is>
          <t xml:space="preserve">Ghế giám đốc cao cấp BC10</t>
        </is>
      </c>
      <c r="D51" s="4">
        <v>4692000</v>
      </c>
      <c r="E51" s="7" t="str">
        <f>HYPERLINK("https://noithathoaphat.com/ghe-giam-doc-cao-cap-bc10","Xem chi tiết")</f>
        <v>Xem chi tiết</v>
      </c>
    </row>
    <row r="52">
      <c r="A52" s="6">
        <v>48</v>
      </c>
      <c r="B52" s="3" t="inlineStr">
        <is>
          <t xml:space="preserve">GL366</t>
        </is>
      </c>
      <c r="C52" s="3" t="inlineStr">
        <is>
          <t xml:space="preserve">Ghế lưới lãnh đạo GL366</t>
        </is>
      </c>
      <c r="D52" s="4">
        <v>1799000</v>
      </c>
      <c r="E52" s="7" t="str">
        <f>HYPERLINK("https://noithathoaphat.com/ghe-luoi-lanh-dao-gl366","Xem chi tiết")</f>
        <v>Xem chi tiết</v>
      </c>
    </row>
    <row r="53">
      <c r="A53" s="6">
        <v>49</v>
      </c>
      <c r="B53" s="3" t="inlineStr">
        <is>
          <t xml:space="preserve">FMGD26A</t>
        </is>
      </c>
      <c r="C53" s="3" t="inlineStr">
        <is>
          <t xml:space="preserve">Ghế giám đốc cao cấp FMGD26A</t>
        </is>
      </c>
      <c r="D53" s="4">
        <v>4880000</v>
      </c>
      <c r="E53" s="7" t="str">
        <f>HYPERLINK("https://noithathoaphat.com/ghe-giam-doc-cao-cap-fmgd26a","Xem chi tiết")</f>
        <v>Xem chi tiết</v>
      </c>
    </row>
    <row r="54">
      <c r="A54" s="6">
        <v>50</v>
      </c>
      <c r="B54" s="3" t="inlineStr">
        <is>
          <t xml:space="preserve">FMGD102A</t>
        </is>
      </c>
      <c r="C54" s="3" t="inlineStr">
        <is>
          <t xml:space="preserve">Ghê giám đốc nhập khẩu FMGD102A</t>
        </is>
      </c>
      <c r="D54" s="4">
        <v>5380000</v>
      </c>
      <c r="E54" s="7" t="str">
        <f>HYPERLINK("https://noithathoaphat.com/ghe-giam-doc-nhap-khau-fmgd102a","Xem chi tiết")</f>
        <v>Xem chi tiết</v>
      </c>
    </row>
    <row r="55">
      <c r="A55" s="6">
        <v>51</v>
      </c>
      <c r="B55" s="3" t="inlineStr">
        <is>
          <t xml:space="preserve">SG942</t>
        </is>
      </c>
      <c r="C55" s="3" t="inlineStr">
        <is>
          <t xml:space="preserve">Ghế lãnh đạo cao cấp SG942</t>
        </is>
      </c>
      <c r="D55" s="4">
        <v>4216000</v>
      </c>
      <c r="E55" s="7" t="str">
        <f>HYPERLINK("https://noithathoaphat.com/ghe-lanh-dao-cao-cap-sg942","Xem chi tiết")</f>
        <v>Xem chi tiết</v>
      </c>
    </row>
    <row r="56">
      <c r="A56" s="6">
        <v>52</v>
      </c>
      <c r="B56" s="3" t="inlineStr">
        <is>
          <t xml:space="preserve">P27A</t>
        </is>
      </c>
      <c r="C56" s="3" t="inlineStr">
        <is>
          <t xml:space="preserve">Ghế giám đốc da PU P27A</t>
        </is>
      </c>
      <c r="D56" s="4">
        <v>6595000</v>
      </c>
      <c r="E56" s="7" t="str">
        <f>HYPERLINK("https://noithathoaphat.com/ghe-giam-doc-da-pu-p27a","Xem chi tiết")</f>
        <v>Xem chi tiết</v>
      </c>
    </row>
    <row r="57">
      <c r="A57" s="6">
        <v>53</v>
      </c>
      <c r="B57" s="3" t="inlineStr">
        <is>
          <t xml:space="preserve">TQ12</t>
        </is>
      </c>
      <c r="C57" s="3" t="inlineStr">
        <is>
          <t xml:space="preserve">Ghế giám đốc TQ12</t>
        </is>
      </c>
      <c r="D57" s="4">
        <v>5264000</v>
      </c>
      <c r="E57" s="7" t="str">
        <f>HYPERLINK("https://noithathoaphat.com/ghe-giam-doc-hoa-phat-tq12","Xem chi tiết")</f>
        <v>Xem chi tiết</v>
      </c>
    </row>
    <row r="59">
      <c r="A59" s="8" t="inlineStr">
        <is>
          <t xml:space="preserve">LƯU Ý</t>
        </is>
      </c>
    </row>
    <row r="60">
      <c r="A60" s="5" t="inlineStr">
        <is>
          <t xml:space="preserve">- Giá được cập nhật tự động theo hệ thống và mang tính tham khảo.</t>
        </is>
      </c>
    </row>
    <row r="61">
      <c r="A61" s="5" t="inlineStr">
        <is>
          <t xml:space="preserve">- Giá chưa bao gồm VAT.</t>
        </is>
      </c>
    </row>
    <row r="62">
      <c r="A62" s="5" t="inlineStr">
        <is>
          <t xml:space="preserve">- Đơn hàng số lượng lớn/dự án có thể áp dụng chính sách giá và chiết khấu riêng.</t>
        </is>
      </c>
    </row>
    <row r="63">
      <c r="A63" s="5" t="inlineStr">
        <is>
          <t xml:space="preserve">Vui lòng liên hệ Sales để được xác nhận giá và chính sách bán hàng trước khi đặt hàng.</t>
        </is>
      </c>
    </row>
    <row r="64">
      <c r="A64" s="5" t="inlineStr">
        <is>
          <t xml:space="preserve">Phòng Bán hàng: 0972.019.889 - 0932.317.198 - 0942.155.688</t>
        </is>
      </c>
    </row>
  </sheetData>
  <autoFilter ref="A4:E57"/>
  <pageMargins left="0.5" right="0.5" top="0.6" bottom="0.6" header="0.3" footer="0.3"/>
  <pageSetup paperSize="9" orientation="portrait"/>
</worksheet>
</file>