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giá'!$A$4:$E$54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chân quỳ</t>
        </is>
      </c>
    </row>
    <row r="2">
      <c r="A2" s="5" t="inlineStr">
        <is>
          <t xml:space="preserve">Giá cập nhật ngày 05/10/2026 - Nguồn: https://noithathoaphat.com/bao-gia-ghe-chan-quy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SL926</t>
        </is>
      </c>
      <c r="C5" s="3" t="inlineStr">
        <is>
          <t xml:space="preserve">Ghế họp SL926</t>
        </is>
      </c>
      <c r="D5" s="4">
        <v>2060000</v>
      </c>
      <c r="E5" s="7" t="str">
        <f>HYPERLINK("https://noithathoaphat.com/ghe-hop-sl926","Xem chi tiết")</f>
        <v>Xem chi tiết</v>
      </c>
    </row>
    <row r="6">
      <c r="A6" s="6">
        <v>2</v>
      </c>
      <c r="B6" s="3" t="inlineStr">
        <is>
          <t xml:space="preserve">SL905</t>
        </is>
      </c>
      <c r="C6" s="3" t="inlineStr">
        <is>
          <t xml:space="preserve">Ghế họp SL905</t>
        </is>
      </c>
      <c r="D6" s="4">
        <v>1667000</v>
      </c>
      <c r="E6" s="7" t="str">
        <f>HYPERLINK("https://noithathoaphat.com/ghe-hop-sl905","Xem chi tiết")</f>
        <v>Xem chi tiết</v>
      </c>
    </row>
    <row r="7">
      <c r="A7" s="6">
        <v>3</v>
      </c>
      <c r="B7" s="3" t="inlineStr">
        <is>
          <t xml:space="preserve">GL425</t>
        </is>
      </c>
      <c r="C7" s="3" t="inlineStr">
        <is>
          <t xml:space="preserve">Ghế họp tựa lưới GL425</t>
        </is>
      </c>
      <c r="D7" s="4">
        <v>1180000</v>
      </c>
      <c r="E7" s="7" t="str">
        <f>HYPERLINK("https://noithathoaphat.com/ghe-hop-tua-luoi-gl425","Xem chi tiết")</f>
        <v>Xem chi tiết</v>
      </c>
    </row>
    <row r="8">
      <c r="A8" s="6">
        <v>4</v>
      </c>
      <c r="B8" s="3" t="inlineStr">
        <is>
          <t xml:space="preserve">GL426</t>
        </is>
      </c>
      <c r="C8" s="3" t="inlineStr">
        <is>
          <t xml:space="preserve">Ghế họp tựa lưới GL426</t>
        </is>
      </c>
      <c r="D8" s="4">
        <v>762000</v>
      </c>
      <c r="E8" s="7" t="str">
        <f>HYPERLINK("https://noithathoaphat.com/ghe-hop-tua-luoi-gl426","Xem chi tiết")</f>
        <v>Xem chi tiết</v>
      </c>
    </row>
    <row r="9">
      <c r="A9" s="6">
        <v>5</v>
      </c>
      <c r="B9" s="3" t="inlineStr">
        <is>
          <t xml:space="preserve">GL427</t>
        </is>
      </c>
      <c r="C9" s="3" t="inlineStr">
        <is>
          <t xml:space="preserve">Ghế họp tựa lưới GL427</t>
        </is>
      </c>
      <c r="D9" s="4">
        <v>1167000</v>
      </c>
      <c r="E9" s="7" t="str">
        <f>HYPERLINK("https://noithathoaphat.com/ghe-hop-tua-luoi-gl427","Xem chi tiết")</f>
        <v>Xem chi tiết</v>
      </c>
    </row>
    <row r="10">
      <c r="A10" s="6">
        <v>6</v>
      </c>
      <c r="B10" s="3" t="inlineStr">
        <is>
          <t xml:space="preserve">SL906</t>
        </is>
      </c>
      <c r="C10" s="3" t="inlineStr">
        <is>
          <t xml:space="preserve">Ghế họp chân quỳ SL906</t>
        </is>
      </c>
      <c r="D10" s="4">
        <v>1655000</v>
      </c>
      <c r="E10" s="7" t="str">
        <f>HYPERLINK("https://noithathoaphat.com/ghe-hop-chan-quy-sl906","Xem chi tiết")</f>
        <v>Xem chi tiết</v>
      </c>
    </row>
    <row r="11">
      <c r="A11" s="6">
        <v>7</v>
      </c>
      <c r="B11" s="3" t="inlineStr">
        <is>
          <t xml:space="preserve">SL908</t>
        </is>
      </c>
      <c r="C11" s="3" t="inlineStr">
        <is>
          <t xml:space="preserve">Ghế họp SL908</t>
        </is>
      </c>
      <c r="D11" s="4">
        <v>1609000</v>
      </c>
      <c r="E11" s="7" t="str">
        <f>HYPERLINK("https://noithathoaphat.com/ghe-hop-sl908","Xem chi tiết")</f>
        <v>Xem chi tiết</v>
      </c>
    </row>
    <row r="12">
      <c r="A12" s="6">
        <v>8</v>
      </c>
      <c r="B12" s="3" t="inlineStr">
        <is>
          <t xml:space="preserve">SL811M</t>
        </is>
      </c>
      <c r="C12" s="3" t="inlineStr">
        <is>
          <t xml:space="preserve">Ghế họp chân quỳ SL811M</t>
        </is>
      </c>
      <c r="D12" s="4">
        <v>1416000</v>
      </c>
      <c r="E12" s="7" t="str">
        <f>HYPERLINK("https://noithathoaphat.com/ghe-hop-chan-quy-sl811m","Xem chi tiết")</f>
        <v>Xem chi tiết</v>
      </c>
    </row>
    <row r="13">
      <c r="A13" s="6">
        <v>9</v>
      </c>
      <c r="B13" s="3" t="inlineStr">
        <is>
          <t xml:space="preserve">SL216S</t>
        </is>
      </c>
      <c r="C13" s="3" t="inlineStr">
        <is>
          <t xml:space="preserve">Ghế họp chân quỳ SL216S</t>
        </is>
      </c>
      <c r="D13" s="4">
        <v>1095000</v>
      </c>
      <c r="E13" s="7" t="str">
        <f>HYPERLINK("https://noithathoaphat.com/ghe-hop-chan-quy-hoa-phat-sl216s","Xem chi tiết")</f>
        <v>Xem chi tiết</v>
      </c>
    </row>
    <row r="14">
      <c r="A14" s="6">
        <v>10</v>
      </c>
      <c r="B14" s="3" t="inlineStr">
        <is>
          <t xml:space="preserve">SL601S</t>
        </is>
      </c>
      <c r="C14" s="3" t="inlineStr">
        <is>
          <t xml:space="preserve">Ghế họp chân quỳ SL601S</t>
        </is>
      </c>
      <c r="D14" s="4">
        <v>1119000</v>
      </c>
      <c r="E14" s="7" t="str">
        <f>HYPERLINK("https://noithathoaphat.com/ghe-hop-chan-quy-hoa-phat-sl601s","Xem chi tiết")</f>
        <v>Xem chi tiết</v>
      </c>
    </row>
    <row r="15">
      <c r="A15" s="6">
        <v>11</v>
      </c>
      <c r="B15" s="3" t="inlineStr">
        <is>
          <t xml:space="preserve">SL603M</t>
        </is>
      </c>
      <c r="C15" s="3" t="inlineStr">
        <is>
          <t xml:space="preserve">Ghế họp chân quỳ SL603M</t>
        </is>
      </c>
      <c r="D15" s="4">
        <v>1739000</v>
      </c>
      <c r="E15" s="7" t="str">
        <f>HYPERLINK("https://noithathoaphat.com/ghe-hop-chan-quy-hoa-phat-sl603m","Xem chi tiết")</f>
        <v>Xem chi tiết</v>
      </c>
    </row>
    <row r="16">
      <c r="A16" s="6">
        <v>12</v>
      </c>
      <c r="B16" s="3" t="inlineStr">
        <is>
          <t xml:space="preserve">SL606</t>
        </is>
      </c>
      <c r="C16" s="3" t="inlineStr">
        <is>
          <t xml:space="preserve">Ghế họp chân quỳ SL606</t>
        </is>
      </c>
      <c r="D16" s="4">
        <v>1381000</v>
      </c>
      <c r="E16" s="7" t="str">
        <f>HYPERLINK("https://noithathoaphat.com/ghe-hop-chan-quy-hoa-phat-sl606","Xem chi tiết")</f>
        <v>Xem chi tiết</v>
      </c>
    </row>
    <row r="17">
      <c r="A17" s="6">
        <v>13</v>
      </c>
      <c r="B17" s="3" t="inlineStr">
        <is>
          <t xml:space="preserve">SL710S</t>
        </is>
      </c>
      <c r="C17" s="3" t="inlineStr">
        <is>
          <t xml:space="preserve">Ghế họp chân quỳ SL710S</t>
        </is>
      </c>
      <c r="D17" s="4">
        <v>1023000</v>
      </c>
      <c r="E17" s="7" t="str">
        <f>HYPERLINK("https://noithathoaphat.com/ghe-hop-chan-quy-hoa-phat-sl710s","Xem chi tiết")</f>
        <v>Xem chi tiết</v>
      </c>
    </row>
    <row r="18">
      <c r="A18" s="6">
        <v>14</v>
      </c>
      <c r="B18" s="3" t="inlineStr">
        <is>
          <t xml:space="preserve">SL711S</t>
        </is>
      </c>
      <c r="C18" s="3" t="inlineStr">
        <is>
          <t xml:space="preserve">Ghế họp chân quỳ SL711S</t>
        </is>
      </c>
      <c r="D18" s="4">
        <v>1251000</v>
      </c>
      <c r="E18" s="7" t="str">
        <f>HYPERLINK("https://noithathoaphat.com/ghe-hop-chan-quy-hoa-phat-sl711s","Xem chi tiết")</f>
        <v>Xem chi tiết</v>
      </c>
    </row>
    <row r="19">
      <c r="A19" s="6">
        <v>15</v>
      </c>
      <c r="B19" s="3" t="inlineStr">
        <is>
          <t xml:space="preserve">SL712S</t>
        </is>
      </c>
      <c r="C19" s="3" t="inlineStr">
        <is>
          <t xml:space="preserve">Ghế họp chân quỳ SL712S</t>
        </is>
      </c>
      <c r="D19" s="4">
        <v>1023000</v>
      </c>
      <c r="E19" s="7" t="str">
        <f>HYPERLINK("https://noithathoaphat.com/ghe-hop-chan-quy-hoa-phat-sl712s","Xem chi tiết")</f>
        <v>Xem chi tiết</v>
      </c>
    </row>
    <row r="20">
      <c r="A20" s="6">
        <v>16</v>
      </c>
      <c r="B20" s="3" t="inlineStr">
        <is>
          <t xml:space="preserve">SL718M</t>
        </is>
      </c>
      <c r="C20" s="3" t="inlineStr">
        <is>
          <t xml:space="preserve">Ghế họp chân quỳ SL718M</t>
        </is>
      </c>
      <c r="D20" s="4">
        <v>1167000</v>
      </c>
      <c r="E20" s="7" t="str">
        <f>HYPERLINK("https://noithathoaphat.com/ghe-hop-chan-quy-hoa-phat-sl718m","Xem chi tiết")</f>
        <v>Xem chi tiết</v>
      </c>
    </row>
    <row r="21">
      <c r="A21" s="6">
        <v>17</v>
      </c>
      <c r="B21" s="3" t="inlineStr">
        <is>
          <t xml:space="preserve">SL719M</t>
        </is>
      </c>
      <c r="C21" s="3" t="inlineStr">
        <is>
          <t xml:space="preserve">Ghế họp chân quỳ SL719M</t>
        </is>
      </c>
      <c r="D21" s="4">
        <v>1239000</v>
      </c>
      <c r="E21" s="7" t="str">
        <f>HYPERLINK("https://noithathoaphat.com/ghe-hop-chan-quy-hoa-phat-sl719m","Xem chi tiết")</f>
        <v>Xem chi tiết</v>
      </c>
    </row>
    <row r="22">
      <c r="A22" s="6">
        <v>18</v>
      </c>
      <c r="B22" s="3" t="inlineStr">
        <is>
          <t xml:space="preserve">SL721M</t>
        </is>
      </c>
      <c r="C22" s="3" t="inlineStr">
        <is>
          <t xml:space="preserve">Ghế họp chân quỳ SL721M</t>
        </is>
      </c>
      <c r="D22" s="4">
        <v>1203000</v>
      </c>
      <c r="E22" s="7" t="str">
        <f>HYPERLINK("https://noithathoaphat.com/ghe-hop-chan-quy-hoa-phat-sl721m","Xem chi tiết")</f>
        <v>Xem chi tiết</v>
      </c>
    </row>
    <row r="23">
      <c r="A23" s="6">
        <v>19</v>
      </c>
      <c r="B23" s="3" t="inlineStr">
        <is>
          <t xml:space="preserve">VT1K</t>
        </is>
      </c>
      <c r="C23" s="3" t="inlineStr">
        <is>
          <t xml:space="preserve">Ghế họp chân quỳ VT1K</t>
        </is>
      </c>
      <c r="D23" s="4">
        <v>673000</v>
      </c>
      <c r="E23" s="7" t="str">
        <f>HYPERLINK("https://noithathoaphat.com/ghe-hop-chan-quy-vt1k","Xem chi tiết")</f>
        <v>Xem chi tiết</v>
      </c>
    </row>
    <row r="24">
      <c r="A24" s="6">
        <v>20</v>
      </c>
      <c r="B24" s="3" t="inlineStr">
        <is>
          <t xml:space="preserve">SL901</t>
        </is>
      </c>
      <c r="C24" s="3" t="inlineStr">
        <is>
          <t xml:space="preserve">Ghế họp chân quỳ SL901</t>
        </is>
      </c>
      <c r="D24" s="4">
        <v>1560000</v>
      </c>
      <c r="E24" s="7" t="str">
        <f>HYPERLINK("https://noithathoaphat.com/ghe-hop-chan-quy-hoa-phat-sl901","Xem chi tiết")</f>
        <v>Xem chi tiết</v>
      </c>
    </row>
    <row r="25">
      <c r="A25" s="6">
        <v>21</v>
      </c>
      <c r="B25" s="3" t="inlineStr">
        <is>
          <t xml:space="preserve">SL903</t>
        </is>
      </c>
      <c r="C25" s="3" t="inlineStr">
        <is>
          <t xml:space="preserve">Ghế họp chân quỳ SL903</t>
        </is>
      </c>
      <c r="D25" s="4">
        <v>1667000</v>
      </c>
      <c r="E25" s="7" t="str">
        <f>HYPERLINK("https://noithathoaphat.com/ghe-hop-chan-quy-hoa-phat-sl903","Xem chi tiết")</f>
        <v>Xem chi tiết</v>
      </c>
    </row>
    <row r="26">
      <c r="A26" s="6">
        <v>22</v>
      </c>
      <c r="B26" s="3" t="inlineStr">
        <is>
          <t xml:space="preserve"> VT1</t>
        </is>
      </c>
      <c r="C26" s="3" t="inlineStr">
        <is>
          <t xml:space="preserve">Ghế họp chân tĩnh VT1</t>
        </is>
      </c>
      <c r="D26" s="4">
        <v>762000</v>
      </c>
      <c r="E26" s="7" t="str">
        <f>HYPERLINK("https://noithathoaphat.com/ghe-hop-chan-tinh-vt1","Xem chi tiết")</f>
        <v>Xem chi tiết</v>
      </c>
    </row>
    <row r="27">
      <c r="A27" s="6">
        <v>23</v>
      </c>
      <c r="B27" s="3" t="inlineStr">
        <is>
          <t xml:space="preserve">SL9700M</t>
        </is>
      </c>
      <c r="C27" s="3" t="inlineStr">
        <is>
          <t xml:space="preserve">Ghế họp chân quỳ SL9700M</t>
        </is>
      </c>
      <c r="D27" s="4">
        <v>2584000</v>
      </c>
      <c r="E27" s="7" t="str">
        <f>HYPERLINK("https://noithathoaphat.com/ghe-hop-chan-quy-hoa-phat-sl9700m","Xem chi tiết")</f>
        <v>Xem chi tiết</v>
      </c>
    </row>
    <row r="28">
      <c r="A28" s="6">
        <v>24</v>
      </c>
      <c r="B28" s="3" t="inlineStr">
        <is>
          <t xml:space="preserve">VT3B</t>
        </is>
      </c>
      <c r="C28" s="3" t="inlineStr">
        <is>
          <t xml:space="preserve">Ghế họp chân tĩnh VT3B</t>
        </is>
      </c>
      <c r="D28" s="4">
        <v>737000</v>
      </c>
      <c r="E28" s="7" t="str">
        <f>HYPERLINK("https://noithathoaphat.com/ghe-hop-chan-tinh-vt3b","Xem chi tiết")</f>
        <v>Xem chi tiết</v>
      </c>
    </row>
    <row r="29">
      <c r="A29" s="6">
        <v>25</v>
      </c>
      <c r="B29" s="3" t="inlineStr">
        <is>
          <t xml:space="preserve">GL403</t>
        </is>
      </c>
      <c r="C29" s="3" t="inlineStr">
        <is>
          <t xml:space="preserve">Ghế hop tựa lưới GL403</t>
        </is>
      </c>
      <c r="D29" s="4">
        <v>1479000</v>
      </c>
      <c r="E29" s="7" t="str">
        <f>HYPERLINK("https://noithathoaphat.com/ghe-hop-tua-luoi-gl403","Xem chi tiết")</f>
        <v>Xem chi tiết</v>
      </c>
    </row>
    <row r="30">
      <c r="A30" s="6">
        <v>26</v>
      </c>
      <c r="B30" s="3" t="inlineStr">
        <is>
          <t xml:space="preserve">GL406</t>
        </is>
      </c>
      <c r="C30" s="3" t="inlineStr">
        <is>
          <t xml:space="preserve">Ghế họp chân quỳ GL406</t>
        </is>
      </c>
      <c r="D30" s="4">
        <v>1489000</v>
      </c>
      <c r="E30" s="7" t="str">
        <f>HYPERLINK("https://noithathoaphat.com/ghe-hop-chan-quy-hoa-phat-gl406","Xem chi tiết")</f>
        <v>Xem chi tiết</v>
      </c>
    </row>
    <row r="31">
      <c r="A31" s="6">
        <v>27</v>
      </c>
      <c r="B31" s="3" t="inlineStr">
        <is>
          <t xml:space="preserve">GL410</t>
        </is>
      </c>
      <c r="C31" s="3" t="inlineStr">
        <is>
          <t xml:space="preserve">Ghế họp tựa lưới GL410</t>
        </is>
      </c>
      <c r="D31" s="4">
        <v>1596000</v>
      </c>
      <c r="E31" s="7" t="str">
        <f>HYPERLINK("https://noithathoaphat.com/ghe-hop-tua-luoi-gl410","Xem chi tiết")</f>
        <v>Xem chi tiết</v>
      </c>
    </row>
    <row r="32">
      <c r="A32" s="6">
        <v>28</v>
      </c>
      <c r="B32" s="3" t="inlineStr">
        <is>
          <t xml:space="preserve">GL411</t>
        </is>
      </c>
      <c r="C32" s="3" t="inlineStr">
        <is>
          <t xml:space="preserve">Ghế họp tựa lưới GL411</t>
        </is>
      </c>
      <c r="D32" s="4">
        <v>1655000</v>
      </c>
      <c r="E32" s="7" t="str">
        <f>HYPERLINK("https://noithathoaphat.com/ghe-hop-tua-luoi-gl411","Xem chi tiết")</f>
        <v>Xem chi tiết</v>
      </c>
    </row>
    <row r="33">
      <c r="A33" s="6">
        <v>29</v>
      </c>
      <c r="B33" s="3" t="inlineStr">
        <is>
          <t xml:space="preserve">GL412</t>
        </is>
      </c>
      <c r="C33" s="3" t="inlineStr">
        <is>
          <t xml:space="preserve">Ghế họp tựa lưới GL412</t>
        </is>
      </c>
      <c r="D33" s="4">
        <v>1393000</v>
      </c>
      <c r="E33" s="7" t="str">
        <f>HYPERLINK("https://noithathoaphat.com/ghe-hop-tua-luoi-gl412","Xem chi tiết")</f>
        <v>Xem chi tiết</v>
      </c>
    </row>
    <row r="34">
      <c r="A34" s="6">
        <v>30</v>
      </c>
      <c r="B34" s="3" t="inlineStr">
        <is>
          <t xml:space="preserve">GL418</t>
        </is>
      </c>
      <c r="C34" s="3" t="inlineStr">
        <is>
          <t xml:space="preserve">Ghế họp tựa lưới GL418</t>
        </is>
      </c>
      <c r="D34" s="4">
        <v>1108000</v>
      </c>
      <c r="E34" s="7" t="str">
        <f>HYPERLINK("https://noithathoaphat.com/ghe-hop-tua-luoi-gl418","Xem chi tiết")</f>
        <v>Xem chi tiết</v>
      </c>
    </row>
    <row r="35">
      <c r="A35" s="6">
        <v>31</v>
      </c>
      <c r="B35" s="3" t="inlineStr">
        <is>
          <t xml:space="preserve">GL419</t>
        </is>
      </c>
      <c r="C35" s="3" t="inlineStr">
        <is>
          <t xml:space="preserve">Ghế họp tựa lưới GL419</t>
        </is>
      </c>
      <c r="D35" s="4">
        <v>1059000</v>
      </c>
      <c r="E35" s="7" t="str">
        <f>HYPERLINK("https://noithathoaphat.com/ghe-hop-tua-luoi-gl419","Xem chi tiết")</f>
        <v>Xem chi tiết</v>
      </c>
    </row>
    <row r="36">
      <c r="A36" s="6">
        <v>32</v>
      </c>
      <c r="B36" s="3" t="inlineStr">
        <is>
          <t xml:space="preserve">GL421</t>
        </is>
      </c>
      <c r="C36" s="3" t="inlineStr">
        <is>
          <t xml:space="preserve">Ghế họp tựa lưới GL421</t>
        </is>
      </c>
      <c r="D36" s="4">
        <v>811000</v>
      </c>
      <c r="E36" s="7" t="str">
        <f>HYPERLINK("https://noithathoaphat.com/ghe-hop-tua-luoi-gl421","Xem chi tiết")</f>
        <v>Xem chi tiết</v>
      </c>
    </row>
    <row r="37">
      <c r="A37" s="6">
        <v>33</v>
      </c>
      <c r="B37" s="3" t="inlineStr">
        <is>
          <t xml:space="preserve">GL423, GL423TD</t>
        </is>
      </c>
      <c r="C37" s="3" t="inlineStr">
        <is>
          <t xml:space="preserve">Ghế lưới văn phòng GL423</t>
        </is>
      </c>
      <c r="D37" s="4">
        <v>1465000</v>
      </c>
      <c r="E37" s="7" t="str">
        <f>HYPERLINK("https://noithathoaphat.com/ghe-luoi-van-phong-gl423","Xem chi tiết")</f>
        <v>Xem chi tiết</v>
      </c>
    </row>
    <row r="38">
      <c r="A38" s="6">
        <v>34</v>
      </c>
      <c r="B38" s="3" t="inlineStr">
        <is>
          <t xml:space="preserve">SL607</t>
        </is>
      </c>
      <c r="C38" s="3" t="inlineStr">
        <is>
          <t xml:space="preserve">Ghế họp SL607</t>
        </is>
      </c>
      <c r="D38" s="4">
        <v>1870000</v>
      </c>
      <c r="E38" s="7" t="str">
        <f>HYPERLINK("https://noithathoaphat.com/ghe-hop-sl607","Xem chi tiết")</f>
        <v>Xem chi tiết</v>
      </c>
    </row>
    <row r="39">
      <c r="A39" s="6">
        <v>35</v>
      </c>
      <c r="B39" s="3" t="inlineStr">
        <is>
          <t xml:space="preserve">SL904</t>
        </is>
      </c>
      <c r="C39" s="3" t="inlineStr">
        <is>
          <t xml:space="preserve">Ghế họp SL904</t>
        </is>
      </c>
      <c r="D39" s="4">
        <v>1799000</v>
      </c>
      <c r="E39" s="7" t="str">
        <f>HYPERLINK("https://noithathoaphat.com/ghe-hop-sl904","Xem chi tiết")</f>
        <v>Xem chi tiết</v>
      </c>
    </row>
    <row r="40">
      <c r="A40" s="6">
        <v>36</v>
      </c>
      <c r="B40" s="3" t="inlineStr">
        <is>
          <t xml:space="preserve">FMQ551</t>
        </is>
      </c>
      <c r="C40" s="3" t="inlineStr">
        <is>
          <t xml:space="preserve">Ghế da chân quỳ FMQ551</t>
        </is>
      </c>
      <c r="D40" s="4">
        <v>1925000</v>
      </c>
      <c r="E40" s="7" t="str">
        <f>HYPERLINK("https://noithathoaphat.com/ghe-da-chan-quy-fmq551","Xem chi tiết")</f>
        <v>Xem chi tiết</v>
      </c>
    </row>
    <row r="41">
      <c r="A41" s="6">
        <v>37</v>
      </c>
      <c r="B41" s="3" t="inlineStr">
        <is>
          <t xml:space="preserve">FMQ565</t>
        </is>
      </c>
      <c r="C41" s="3" t="inlineStr">
        <is>
          <t xml:space="preserve">Ghế da chân quỳ FMQ565</t>
        </is>
      </c>
      <c r="D41" s="4">
        <v>2727000</v>
      </c>
      <c r="E41" s="7" t="str">
        <f>HYPERLINK("https://noithathoaphat.com/ghe-da-chan-quy-fmq565","Xem chi tiết")</f>
        <v>Xem chi tiết</v>
      </c>
    </row>
    <row r="42">
      <c r="A42" s="6">
        <v>38</v>
      </c>
      <c r="B42" s="3" t="inlineStr">
        <is>
          <t xml:space="preserve">SL933</t>
        </is>
      </c>
      <c r="C42" s="3" t="inlineStr">
        <is>
          <t xml:space="preserve">Ghế chân quỳ SL933</t>
        </is>
      </c>
      <c r="D42" s="4">
        <v>2323000</v>
      </c>
      <c r="E42" s="7" t="str">
        <f>HYPERLINK("https://noithathoaphat.com/ghe-chan-quy-sl933","Xem chi tiết")</f>
        <v>Xem chi tiết</v>
      </c>
    </row>
    <row r="43">
      <c r="A43" s="6">
        <v>39</v>
      </c>
      <c r="B43" s="3" t="inlineStr">
        <is>
          <t xml:space="preserve">GL429</t>
        </is>
      </c>
      <c r="C43" s="3" t="inlineStr">
        <is>
          <t xml:space="preserve">Ghế chân quỳ lưng lưới GL429</t>
        </is>
      </c>
      <c r="D43" s="4">
        <v>1346000</v>
      </c>
      <c r="E43" s="7" t="str">
        <f>HYPERLINK("https://noithathoaphat.com/ghe-chan-quy-gl429","Xem chi tiết")</f>
        <v>Xem chi tiết</v>
      </c>
    </row>
    <row r="44">
      <c r="A44" s="6">
        <v>40</v>
      </c>
      <c r="B44" s="3" t="inlineStr">
        <is>
          <t xml:space="preserve">GL430</t>
        </is>
      </c>
      <c r="C44" s="3" t="inlineStr">
        <is>
          <t xml:space="preserve">Ghế quỳ lưới GL430</t>
        </is>
      </c>
      <c r="D44" s="4">
        <v>1650000</v>
      </c>
      <c r="E44" s="7" t="str">
        <f>HYPERLINK("https://noithathoaphat.com/ghe-quy-luoi-gl430","Xem chi tiết")</f>
        <v>Xem chi tiết</v>
      </c>
    </row>
    <row r="45">
      <c r="A45" s="6">
        <v>41</v>
      </c>
      <c r="B45" s="3" t="inlineStr">
        <is>
          <t xml:space="preserve">GL431</t>
        </is>
      </c>
      <c r="C45" s="3" t="inlineStr">
        <is>
          <t xml:space="preserve">Ghế lưới chân quỳ GL431</t>
        </is>
      </c>
      <c r="D45" s="4">
        <v>1370000</v>
      </c>
      <c r="E45" s="7" t="str">
        <f>HYPERLINK("https://noithathoaphat.com/ghe-luoi-chan-quy-gl431","Xem chi tiết")</f>
        <v>Xem chi tiết</v>
      </c>
    </row>
    <row r="46">
      <c r="A46" s="6">
        <v>42</v>
      </c>
      <c r="B46" s="3" t="inlineStr">
        <is>
          <t xml:space="preserve">TFMQD56</t>
        </is>
      </c>
      <c r="C46" s="3" t="inlineStr">
        <is>
          <t xml:space="preserve">Ghế da chân quỳ TFMQD56</t>
        </is>
      </c>
      <c r="D46" s="4">
        <v>2337000</v>
      </c>
      <c r="E46" s="7" t="str">
        <f>HYPERLINK("https://noithathoaphat.com/ghe-da-chan-quy-tfmqd56","Xem chi tiết")</f>
        <v>Xem chi tiết</v>
      </c>
    </row>
    <row r="47">
      <c r="A47" s="6">
        <v>43</v>
      </c>
      <c r="B47" s="3" t="inlineStr">
        <is>
          <t xml:space="preserve">TFMQL32</t>
        </is>
      </c>
      <c r="C47" s="3" t="inlineStr">
        <is>
          <t xml:space="preserve">Ghế lưới chân quỳ TFMQL32</t>
        </is>
      </c>
      <c r="D47" s="4">
        <v>1592000</v>
      </c>
      <c r="E47" s="7" t="str">
        <f>HYPERLINK("https://noithathoaphat.com/ghe-luoi-chan-quy-tfmql32","Xem chi tiết")</f>
        <v>Xem chi tiết</v>
      </c>
    </row>
    <row r="48">
      <c r="A48" s="6">
        <v>44</v>
      </c>
      <c r="B48" s="3" t="inlineStr">
        <is>
          <t xml:space="preserve">SL636</t>
        </is>
      </c>
      <c r="C48" s="3" t="inlineStr">
        <is>
          <t xml:space="preserve">Ghế phòng họp SL636</t>
        </is>
      </c>
      <c r="D48" s="4">
        <v>2689000</v>
      </c>
      <c r="E48" s="7" t="str">
        <f>HYPERLINK("https://noithathoaphat.com/ghe-phong-hop-sl636","Xem chi tiết")</f>
        <v>Xem chi tiết</v>
      </c>
    </row>
    <row r="49">
      <c r="A49" s="6">
        <v>45</v>
      </c>
      <c r="B49" s="3" t="inlineStr">
        <is>
          <t xml:space="preserve">GL434</t>
        </is>
      </c>
      <c r="C49" s="3" t="inlineStr">
        <is>
          <t xml:space="preserve">Ghế lưới phòng họp GL434</t>
        </is>
      </c>
      <c r="D49" s="4">
        <v>1049000</v>
      </c>
      <c r="E49" s="7" t="str">
        <f>HYPERLINK("https://noithathoaphat.com/ghe-luoi-phong-hop-gl434","Xem chi tiết")</f>
        <v>Xem chi tiết</v>
      </c>
    </row>
    <row r="50">
      <c r="A50" s="6">
        <v>46</v>
      </c>
      <c r="B50" s="3" t="inlineStr">
        <is>
          <t xml:space="preserve">SL941</t>
        </is>
      </c>
      <c r="C50" s="3" t="inlineStr">
        <is>
          <t xml:space="preserve">Ghế da phòng họp SL941</t>
        </is>
      </c>
      <c r="D50" s="4">
        <v>1322000</v>
      </c>
      <c r="E50" s="7" t="str">
        <f>HYPERLINK("https://noithathoaphat.com/ghe-da-phong-hop-sl941","Xem chi tiết")</f>
        <v>Xem chi tiết</v>
      </c>
    </row>
    <row r="51">
      <c r="A51" s="6">
        <v>47</v>
      </c>
      <c r="B51" s="3" t="inlineStr">
        <is>
          <t xml:space="preserve">FMQ556</t>
        </is>
      </c>
      <c r="C51" s="3" t="inlineStr">
        <is>
          <t xml:space="preserve">Ghế họp chân quỳ FMQ556</t>
        </is>
      </c>
      <c r="D51" s="4">
        <v>1634000</v>
      </c>
      <c r="E51" s="7" t="str">
        <f>HYPERLINK("https://noithathoaphat.com/ghe-hop-chan-quy-fmq556","Xem chi tiết")</f>
        <v>Xem chi tiết</v>
      </c>
    </row>
    <row r="52">
      <c r="A52" s="6">
        <v>48</v>
      </c>
      <c r="B52" s="3" t="inlineStr">
        <is>
          <t xml:space="preserve">GL421SR</t>
        </is>
      </c>
      <c r="C52" s="3" t="inlineStr">
        <is>
          <t xml:space="preserve">Ghế lưới chân quỳ GL421SR</t>
        </is>
      </c>
      <c r="D52" s="4">
        <v>609900</v>
      </c>
      <c r="E52" s="7" t="str">
        <f>HYPERLINK("https://noithathoaphat.com/ghe-luoi-chan-quy-gl421sr","Xem chi tiết")</f>
        <v>Xem chi tiết</v>
      </c>
    </row>
    <row r="53">
      <c r="A53" s="6">
        <v>49</v>
      </c>
      <c r="B53" s="3" t="inlineStr">
        <is>
          <t xml:space="preserve">GL426SR</t>
        </is>
      </c>
      <c r="C53" s="3" t="inlineStr">
        <is>
          <t xml:space="preserve">Ghế chân quỳ lưng lưới GL426SR</t>
        </is>
      </c>
      <c r="D53" s="4">
        <v>546000</v>
      </c>
      <c r="E53" s="7" t="str">
        <f>HYPERLINK("https://noithathoaphat.com/ghe-chan-quy-lung-luoi-gl426sr","Xem chi tiết")</f>
        <v>Xem chi tiết</v>
      </c>
    </row>
    <row r="54">
      <c r="A54" s="6">
        <v>50</v>
      </c>
      <c r="B54" s="3" t="inlineStr">
        <is>
          <t xml:space="preserve">SL225S</t>
        </is>
      </c>
      <c r="C54" s="3" t="inlineStr">
        <is>
          <t xml:space="preserve">Ghế họp chân quỳ SL225S</t>
        </is>
      </c>
      <c r="D54" s="4">
        <v>965000</v>
      </c>
      <c r="E54" s="7" t="str">
        <f>HYPERLINK("https://noithathoaphat.com/ghe-hop-hoa-phat-sl225s","Xem chi tiết")</f>
        <v>Xem chi tiết</v>
      </c>
    </row>
    <row r="56">
      <c r="A56" s="8" t="inlineStr">
        <is>
          <t xml:space="preserve">LƯU Ý</t>
        </is>
      </c>
    </row>
    <row r="57">
      <c r="A57" s="5" t="inlineStr">
        <is>
          <t xml:space="preserve">- Giá được cập nhật tự động theo hệ thống và mang tính tham khảo.</t>
        </is>
      </c>
    </row>
    <row r="58">
      <c r="A58" s="5" t="inlineStr">
        <is>
          <t xml:space="preserve">- Giá chưa bao gồm VAT.</t>
        </is>
      </c>
    </row>
    <row r="59">
      <c r="A59" s="5" t="inlineStr">
        <is>
          <t xml:space="preserve">- Đơn hàng số lượng lớn/dự án có thể áp dụng chính sách giá và chiết khấu riêng.</t>
        </is>
      </c>
    </row>
    <row r="60">
      <c r="A60" s="5" t="inlineStr">
        <is>
          <t xml:space="preserve">Vui lòng liên hệ Sales để được xác nhận giá và chính sách bán hàng trước khi đặt hàng.</t>
        </is>
      </c>
    </row>
    <row r="61">
      <c r="A61" s="5" t="inlineStr">
        <is>
          <t xml:space="preserve">Phòng Bán hàng: 0972.019.889 - 0932.317.198 - 0916.378.886</t>
        </is>
      </c>
    </row>
  </sheetData>
  <autoFilter ref="A4:E54"/>
  <pageMargins left="0.5" right="0.5" top="0.6" bottom="0.6" header="0.3" footer="0.3"/>
  <pageSetup paperSize="9" orientation="portrait"/>
</worksheet>
</file>