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giá'!$A$4:$E$55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bàn trưởng phòng</t>
        </is>
      </c>
    </row>
    <row r="2">
      <c r="A2" s="5" t="inlineStr">
        <is>
          <t xml:space="preserve">Giá cập nhật ngày 09/10/2026 - Nguồn: https://noithathoaphat.com/bao-gia-ban-truong-phong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ET1400I</t>
        </is>
      </c>
      <c r="C5" s="3" t="inlineStr">
        <is>
          <t xml:space="preserve">Bàn trưởng phòng ET1400I</t>
        </is>
      </c>
      <c r="D5" s="4">
        <v>3186000</v>
      </c>
      <c r="E5" s="7" t="str">
        <f>HYPERLINK("https://noithathoaphat.com/ban-truong-phong-et1400i","Xem chi tiết")</f>
        <v>Xem chi tiết</v>
      </c>
    </row>
    <row r="6">
      <c r="A6" s="6">
        <v>2</v>
      </c>
      <c r="B6" s="3" t="inlineStr">
        <is>
          <t xml:space="preserve">ET1600I</t>
        </is>
      </c>
      <c r="C6" s="3" t="inlineStr">
        <is>
          <t xml:space="preserve">Bàn trưởng phòng ET1600I</t>
        </is>
      </c>
      <c r="D6" s="4">
        <v>3540000</v>
      </c>
      <c r="E6" s="7" t="str">
        <f>HYPERLINK("https://noithathoaphat.com/ban-truong-phong-et1600i","Xem chi tiết")</f>
        <v>Xem chi tiết</v>
      </c>
    </row>
    <row r="7">
      <c r="A7" s="6">
        <v>3</v>
      </c>
      <c r="B7" s="3" t="inlineStr">
        <is>
          <t xml:space="preserve">LUXP1880YC10</t>
        </is>
      </c>
      <c r="C7" s="3" t="inlineStr">
        <is>
          <t xml:space="preserve">Bàn giám đốc LUXP1880YC10</t>
        </is>
      </c>
      <c r="D7" s="4">
        <v>5663000</v>
      </c>
      <c r="E7" s="7" t="str">
        <f>HYPERLINK("https://noithathoaphat.com/ban-giam-doc-luxp1880yc10","Xem chi tiết")</f>
        <v>Xem chi tiết</v>
      </c>
    </row>
    <row r="8">
      <c r="A8" s="6">
        <v>4</v>
      </c>
      <c r="B8" s="3" t="inlineStr">
        <is>
          <t xml:space="preserve">UNP1880CS3</t>
        </is>
      </c>
      <c r="C8" s="3" t="inlineStr">
        <is>
          <t xml:space="preserve">Bàn trưởng phòng UNP1880CS3</t>
        </is>
      </c>
      <c r="D8" s="4">
        <v>5026000</v>
      </c>
      <c r="E8" s="7" t="str">
        <f>HYPERLINK("https://noithathoaphat.com/ban-truong-phong-unp1880cs3","Xem chi tiết")</f>
        <v>Xem chi tiết</v>
      </c>
    </row>
    <row r="9">
      <c r="A9" s="6">
        <v>5</v>
      </c>
      <c r="B9" s="3" t="inlineStr">
        <is>
          <t xml:space="preserve">HRP180C14</t>
        </is>
      </c>
      <c r="C9" s="3" t="inlineStr">
        <is>
          <t xml:space="preserve">Bàn làm việc HRP180C14</t>
        </is>
      </c>
      <c r="D9" s="4">
        <v>2218000</v>
      </c>
      <c r="E9" s="7" t="str">
        <f>HYPERLINK("https://noithathoaphat.com/ban-lam-viec-hrp180c14","Xem chi tiết")</f>
        <v>Xem chi tiết</v>
      </c>
    </row>
    <row r="10">
      <c r="A10" s="6">
        <v>6</v>
      </c>
      <c r="B10" s="3" t="inlineStr">
        <is>
          <t xml:space="preserve">LEP180C12</t>
        </is>
      </c>
      <c r="C10" s="3" t="inlineStr">
        <is>
          <t xml:space="preserve">Bàn trưởng phòng LEP180C12</t>
        </is>
      </c>
      <c r="D10" s="4">
        <v>5074000</v>
      </c>
      <c r="E10" s="7" t="str">
        <f>HYPERLINK("https://noithathoaphat.com/ban-truong-phong-lep180c12","Xem chi tiết")</f>
        <v>Xem chi tiết</v>
      </c>
    </row>
    <row r="11">
      <c r="A11" s="6">
        <v>7</v>
      </c>
      <c r="B11" s="3" t="inlineStr">
        <is>
          <t xml:space="preserve">LE160C12</t>
        </is>
      </c>
      <c r="C11" s="3" t="inlineStr">
        <is>
          <t xml:space="preserve">Bàn trưởng phòng LE160C12</t>
        </is>
      </c>
      <c r="D11" s="4">
        <v>1982000</v>
      </c>
      <c r="E11" s="7" t="str">
        <f>HYPERLINK("https://noithathoaphat.com/ban-truong-phong-le160c12","Xem chi tiết")</f>
        <v>Xem chi tiết</v>
      </c>
    </row>
    <row r="12">
      <c r="A12" s="6">
        <v>8</v>
      </c>
      <c r="B12" s="3" t="inlineStr">
        <is>
          <t xml:space="preserve">ET1600K</t>
        </is>
      </c>
      <c r="C12" s="3" t="inlineStr">
        <is>
          <t xml:space="preserve">Bàn trưởng phòng ET1600K</t>
        </is>
      </c>
      <c r="D12" s="4">
        <v>3221000</v>
      </c>
      <c r="E12" s="7" t="str">
        <f>HYPERLINK("https://noithathoaphat.com/ban-truong-phong-et1600k","Xem chi tiết")</f>
        <v>Xem chi tiết</v>
      </c>
    </row>
    <row r="13">
      <c r="A13" s="6">
        <v>9</v>
      </c>
      <c r="B13" s="3" t="inlineStr">
        <is>
          <t xml:space="preserve">LUX1612YC10</t>
        </is>
      </c>
      <c r="C13" s="3" t="inlineStr">
        <is>
          <t xml:space="preserve">Bàn Làm việc LUX1612YC10</t>
        </is>
      </c>
      <c r="D13" s="4">
        <v>4624000</v>
      </c>
      <c r="E13" s="7" t="str">
        <f>HYPERLINK("https://noithathoaphat.com/ban-lam-viec-lux1612yc10","Xem chi tiết")</f>
        <v>Xem chi tiết</v>
      </c>
    </row>
    <row r="14">
      <c r="A14" s="6">
        <v>10</v>
      </c>
      <c r="B14" s="3" t="inlineStr">
        <is>
          <t xml:space="preserve">ATP1890</t>
        </is>
      </c>
      <c r="C14" s="3" t="inlineStr">
        <is>
          <t xml:space="preserve">Bàn trưởng phòng ATP1890</t>
        </is>
      </c>
      <c r="D14" s="4">
        <v>4707000</v>
      </c>
      <c r="E14" s="7" t="str">
        <f>HYPERLINK("https://noithathoaphat.com/ban-truong-phong-atp1890","Xem chi tiết")</f>
        <v>Xem chi tiết</v>
      </c>
    </row>
    <row r="15">
      <c r="A15" s="6">
        <v>11</v>
      </c>
      <c r="B15" s="3" t="inlineStr">
        <is>
          <t xml:space="preserve">HRP160C7Y1</t>
        </is>
      </c>
      <c r="C15" s="3" t="inlineStr">
        <is>
          <t xml:space="preserve">Bàn trưởng phòng HRP160C7Y1</t>
        </is>
      </c>
      <c r="D15" s="4">
        <v>3115000</v>
      </c>
      <c r="E15" s="7" t="str">
        <f>HYPERLINK("https://noithathoaphat.com/ban-truong-phong-hrp160c7y1","Xem chi tiết")</f>
        <v>Xem chi tiết</v>
      </c>
    </row>
    <row r="16">
      <c r="A16" s="6">
        <v>12</v>
      </c>
      <c r="B16" s="3" t="inlineStr">
        <is>
          <t xml:space="preserve">NTP1800</t>
        </is>
      </c>
      <c r="C16" s="3" t="inlineStr">
        <is>
          <t xml:space="preserve">Bàn trưởng phòng NTP1800</t>
        </is>
      </c>
      <c r="D16" s="4">
        <v>1958000</v>
      </c>
      <c r="E16" s="7" t="str">
        <f>HYPERLINK("https://noithathoaphat.com/ban-truong-phong-ntp1800","Xem chi tiết")</f>
        <v>Xem chi tiết</v>
      </c>
    </row>
    <row r="17">
      <c r="A17" s="6">
        <v>13</v>
      </c>
      <c r="B17" s="3" t="inlineStr">
        <is>
          <t xml:space="preserve">HR160C2</t>
        </is>
      </c>
      <c r="C17" s="3" t="inlineStr">
        <is>
          <t xml:space="preserve">Bàn lãnh đạo HR160C2</t>
        </is>
      </c>
      <c r="D17" s="4">
        <v>4613000</v>
      </c>
      <c r="E17" s="7" t="str">
        <f>HYPERLINK("https://noithathoaphat.com/ban-lanh-dao-hr160c2","Xem chi tiết")</f>
        <v>Xem chi tiết</v>
      </c>
    </row>
    <row r="18">
      <c r="A18" s="6">
        <v>14</v>
      </c>
      <c r="B18" s="3" t="inlineStr">
        <is>
          <t xml:space="preserve">HR160C2Y1</t>
        </is>
      </c>
      <c r="C18" s="3" t="inlineStr">
        <is>
          <t xml:space="preserve">Bàn lãnh đạo HR160C2Y1</t>
        </is>
      </c>
      <c r="D18" s="4">
        <v>4849000</v>
      </c>
      <c r="E18" s="7" t="str">
        <f>HYPERLINK("https://noithathoaphat.com/ban-lanh-dao-hr160c2y1","Xem chi tiết")</f>
        <v>Xem chi tiết</v>
      </c>
    </row>
    <row r="19">
      <c r="A19" s="6">
        <v>15</v>
      </c>
      <c r="B19" s="3" t="inlineStr">
        <is>
          <t xml:space="preserve">HRP1600</t>
        </is>
      </c>
      <c r="C19" s="3" t="inlineStr">
        <is>
          <t xml:space="preserve">Bàn trưởng phòng HRP1600</t>
        </is>
      </c>
      <c r="D19" s="4">
        <v>2124000</v>
      </c>
      <c r="E19" s="7" t="str">
        <f>HYPERLINK("https://noithathoaphat.com/ban-truong-phong-royal-hrp1600","Xem chi tiết")</f>
        <v>Xem chi tiết</v>
      </c>
    </row>
    <row r="20">
      <c r="A20" s="6">
        <v>16</v>
      </c>
      <c r="B20" s="3" t="inlineStr">
        <is>
          <t xml:space="preserve">HRP1800C5</t>
        </is>
      </c>
      <c r="C20" s="3" t="inlineStr">
        <is>
          <t xml:space="preserve">Bàn lãnh đạo HRP1800C5</t>
        </is>
      </c>
      <c r="D20" s="4">
        <v>4306000</v>
      </c>
      <c r="E20" s="7" t="str">
        <f>HYPERLINK("https://noithathoaphat.com/ban-lanh-dao-hrp1800c5","Xem chi tiết")</f>
        <v>Xem chi tiết</v>
      </c>
    </row>
    <row r="21">
      <c r="A21" s="6">
        <v>17</v>
      </c>
      <c r="B21" s="3" t="inlineStr">
        <is>
          <t xml:space="preserve">HRP1890L1Y2</t>
        </is>
      </c>
      <c r="C21" s="3" t="inlineStr">
        <is>
          <t xml:space="preserve">Bàn trưởng phòng HRP1890L1Y2</t>
        </is>
      </c>
      <c r="D21" s="4">
        <v>6075000</v>
      </c>
      <c r="E21" s="7" t="str">
        <f>HYPERLINK("https://noithathoaphat.com/ban-truong-phong-hrp1890l1y2","Xem chi tiết")</f>
        <v>Xem chi tiết</v>
      </c>
    </row>
    <row r="22">
      <c r="A22" s="6">
        <v>18</v>
      </c>
      <c r="B22" s="3" t="inlineStr">
        <is>
          <t xml:space="preserve">LUXP160C10</t>
        </is>
      </c>
      <c r="C22" s="3" t="inlineStr">
        <is>
          <t xml:space="preserve">Bàn giám đốc LUXP160C10</t>
        </is>
      </c>
      <c r="D22" s="4">
        <v>4365000</v>
      </c>
      <c r="E22" s="7" t="str">
        <f>HYPERLINK("https://noithathoaphat.com/ban-giam-doc-cao-cap-luxp160c10","Xem chi tiết")</f>
        <v>Xem chi tiết</v>
      </c>
    </row>
    <row r="23">
      <c r="A23" s="6">
        <v>19</v>
      </c>
      <c r="B23" s="3" t="inlineStr">
        <is>
          <t xml:space="preserve">LUXP180C10</t>
        </is>
      </c>
      <c r="C23" s="3" t="inlineStr">
        <is>
          <t xml:space="preserve">Bàn giám đốc LUXP180C10</t>
        </is>
      </c>
      <c r="D23" s="4">
        <v>5368000</v>
      </c>
      <c r="E23" s="7" t="str">
        <f>HYPERLINK("https://noithathoaphat.com/ban-giam-doc-chan-sat-luxp180c10","Xem chi tiết")</f>
        <v>Xem chi tiết</v>
      </c>
    </row>
    <row r="24">
      <c r="A24" s="6">
        <v>20</v>
      </c>
      <c r="B24" s="3" t="inlineStr">
        <is>
          <t xml:space="preserve">LUXP240C10</t>
        </is>
      </c>
      <c r="C24" s="3" t="inlineStr">
        <is>
          <t xml:space="preserve">Bàn giám đốc LUXP240C10</t>
        </is>
      </c>
      <c r="D24" s="4">
        <v>6548000</v>
      </c>
      <c r="E24" s="7" t="str">
        <f>HYPERLINK("https://noithathoaphat.com/ban-giam-doc-cao-cap-luxp240c10","Xem chi tiết")</f>
        <v>Xem chi tiết</v>
      </c>
    </row>
    <row r="25">
      <c r="A25" s="6">
        <v>21</v>
      </c>
      <c r="B25" s="3" t="inlineStr">
        <is>
          <t xml:space="preserve">LUXP1880C10</t>
        </is>
      </c>
      <c r="C25" s="3" t="inlineStr">
        <is>
          <t xml:space="preserve">Bàn giám đốc LUXP1880C10</t>
        </is>
      </c>
      <c r="D25" s="4">
        <v>2560000</v>
      </c>
      <c r="E25" s="7" t="str">
        <f>HYPERLINK("https://noithathoaphat.com/ban-giam-doc-cao-cap-luxp1880c10","Xem chi tiết")</f>
        <v>Xem chi tiết</v>
      </c>
    </row>
    <row r="26">
      <c r="A26" s="6">
        <v>22</v>
      </c>
      <c r="B26" s="3" t="inlineStr">
        <is>
          <t xml:space="preserve">HR160C1</t>
        </is>
      </c>
      <c r="C26" s="3" t="inlineStr">
        <is>
          <t xml:space="preserve">Bàn lãnh đạo HR160C1</t>
        </is>
      </c>
      <c r="D26" s="4">
        <v>4648000</v>
      </c>
      <c r="E26" s="7" t="str">
        <f>HYPERLINK("https://noithathoaphat.com/ban-lanh-dao-hr160c1","Xem chi tiết")</f>
        <v>Xem chi tiết</v>
      </c>
    </row>
    <row r="27">
      <c r="A27" s="6">
        <v>23</v>
      </c>
      <c r="B27" s="3" t="inlineStr">
        <is>
          <t xml:space="preserve">HR160C1Y1</t>
        </is>
      </c>
      <c r="C27" s="3" t="inlineStr">
        <is>
          <t xml:space="preserve">Bàn lãnh đạo HR160C1Y1</t>
        </is>
      </c>
      <c r="D27" s="4">
        <v>4766000</v>
      </c>
      <c r="E27" s="7" t="str">
        <f>HYPERLINK("https://noithathoaphat.com/ban-lanh-dao-hr160c1y1","Xem chi tiết")</f>
        <v>Xem chi tiết</v>
      </c>
    </row>
    <row r="28">
      <c r="A28" s="6">
        <v>24</v>
      </c>
      <c r="B28" s="3" t="inlineStr">
        <is>
          <t xml:space="preserve">HRP1880C5</t>
        </is>
      </c>
      <c r="C28" s="3" t="inlineStr">
        <is>
          <t xml:space="preserve">Bàn Lãnh Đạo HRP1880C5</t>
        </is>
      </c>
      <c r="D28" s="4">
        <v>2654000</v>
      </c>
      <c r="E28" s="7" t="str">
        <f>HYPERLINK("https://noithathoaphat.com/ban-lanh-dao-hrp1880c5","Xem chi tiết")</f>
        <v>Xem chi tiết</v>
      </c>
    </row>
    <row r="29">
      <c r="A29" s="6">
        <v>25</v>
      </c>
      <c r="B29" s="3" t="inlineStr">
        <is>
          <t xml:space="preserve">NTP2050</t>
        </is>
      </c>
      <c r="C29" s="3" t="inlineStr">
        <is>
          <t xml:space="preserve">Bộ bàn trưởng phòng NTP2050</t>
        </is>
      </c>
      <c r="D29" s="4">
        <v>5447000</v>
      </c>
      <c r="E29" s="7" t="str">
        <f>HYPERLINK("https://noithathoaphat.com/bo-ban-truong-phong-ntp2050","Xem chi tiết")</f>
        <v>Xem chi tiết</v>
      </c>
    </row>
    <row r="30">
      <c r="A30" s="6">
        <v>26</v>
      </c>
      <c r="B30" s="3" t="inlineStr">
        <is>
          <t xml:space="preserve">ET1400A</t>
        </is>
      </c>
      <c r="C30" s="3" t="inlineStr">
        <is>
          <t xml:space="preserve">Bàn trưởng phòng ET1400A</t>
        </is>
      </c>
      <c r="D30" s="4">
        <v>3186000</v>
      </c>
      <c r="E30" s="7" t="str">
        <f>HYPERLINK("https://noithathoaphat.com/ban-truong-phong-et1400a","Xem chi tiết")</f>
        <v>Xem chi tiết</v>
      </c>
    </row>
    <row r="31">
      <c r="A31" s="6">
        <v>27</v>
      </c>
      <c r="B31" s="3" t="inlineStr">
        <is>
          <t xml:space="preserve">ET1400B</t>
        </is>
      </c>
      <c r="C31" s="3" t="inlineStr">
        <is>
          <t xml:space="preserve">Bàn trưởng phòng ET1400B</t>
        </is>
      </c>
      <c r="D31" s="4">
        <v>3256000</v>
      </c>
      <c r="E31" s="7" t="str">
        <f>HYPERLINK("https://noithathoaphat.com/ban-truong-phong-et1400b","Xem chi tiết")</f>
        <v>Xem chi tiết</v>
      </c>
    </row>
    <row r="32">
      <c r="A32" s="6">
        <v>28</v>
      </c>
      <c r="B32" s="3" t="inlineStr">
        <is>
          <t xml:space="preserve">ET1400C</t>
        </is>
      </c>
      <c r="C32" s="3" t="inlineStr">
        <is>
          <t xml:space="preserve">Bàn trưởng phòng ET1400C</t>
        </is>
      </c>
      <c r="D32" s="4">
        <v>3008000</v>
      </c>
      <c r="E32" s="7" t="str">
        <f>HYPERLINK("https://noithathoaphat.com/ban-truong-phong-et1400c","Xem chi tiết")</f>
        <v>Xem chi tiết</v>
      </c>
    </row>
    <row r="33">
      <c r="A33" s="6">
        <v>29</v>
      </c>
      <c r="B33" s="3" t="inlineStr">
        <is>
          <t xml:space="preserve">ET1400D</t>
        </is>
      </c>
      <c r="C33" s="3" t="inlineStr">
        <is>
          <t xml:space="preserve">Bàn trưởng phòng ET1400D</t>
        </is>
      </c>
      <c r="D33" s="4">
        <v>2537000</v>
      </c>
      <c r="E33" s="7" t="str">
        <f>HYPERLINK("https://noithathoaphat.com/ban-truong-phong-et1400d","Xem chi tiết")</f>
        <v>Xem chi tiết</v>
      </c>
    </row>
    <row r="34">
      <c r="A34" s="6">
        <v>30</v>
      </c>
      <c r="B34" s="3" t="inlineStr">
        <is>
          <t xml:space="preserve">ET1400G</t>
        </is>
      </c>
      <c r="C34" s="3" t="inlineStr">
        <is>
          <t xml:space="preserve">Bàn trưởng phòng ET1400G</t>
        </is>
      </c>
      <c r="D34" s="4">
        <v>3893000</v>
      </c>
      <c r="E34" s="7" t="str">
        <f>HYPERLINK("https://noithathoaphat.com/ban-truong-phong-et1400g","Xem chi tiết")</f>
        <v>Xem chi tiết</v>
      </c>
    </row>
    <row r="35">
      <c r="A35" s="6">
        <v>31</v>
      </c>
      <c r="B35" s="3" t="inlineStr">
        <is>
          <t xml:space="preserve">ET1600E</t>
        </is>
      </c>
      <c r="C35" s="3" t="inlineStr">
        <is>
          <t xml:space="preserve">Bàn trưởng phòng ET1600E</t>
        </is>
      </c>
      <c r="D35" s="4">
        <v>3869000</v>
      </c>
      <c r="E35" s="7" t="str">
        <f>HYPERLINK("https://noithathoaphat.com/ban-truong-phong-et1600e","Xem chi tiết")</f>
        <v>Xem chi tiết</v>
      </c>
    </row>
    <row r="36">
      <c r="A36" s="6">
        <v>32</v>
      </c>
      <c r="B36" s="3" t="inlineStr">
        <is>
          <t xml:space="preserve">ET1600F</t>
        </is>
      </c>
      <c r="C36" s="3" t="inlineStr">
        <is>
          <t xml:space="preserve">Bàn làm việc Hòa Phát ET1600F</t>
        </is>
      </c>
      <c r="D36" s="4">
        <v>2938000</v>
      </c>
      <c r="E36" s="7" t="str">
        <f>HYPERLINK("https://noithathoaphat.com/ban-truong-phong-et1600f","Xem chi tiết")</f>
        <v>Xem chi tiết</v>
      </c>
    </row>
    <row r="37">
      <c r="A37" s="6">
        <v>33</v>
      </c>
      <c r="B37" s="3" t="inlineStr">
        <is>
          <t xml:space="preserve">ET1600H</t>
        </is>
      </c>
      <c r="C37" s="3" t="inlineStr">
        <is>
          <t xml:space="preserve">Bàn lãnh đạo ET1600H</t>
        </is>
      </c>
      <c r="D37" s="4">
        <v>3233000</v>
      </c>
      <c r="E37" s="7" t="str">
        <f>HYPERLINK("https://noithathoaphat.com/ban-truong-phong-et1600h","Xem chi tiết")</f>
        <v>Xem chi tiết</v>
      </c>
    </row>
    <row r="38">
      <c r="A38" s="6">
        <v>34</v>
      </c>
      <c r="B38" s="3" t="inlineStr">
        <is>
          <t xml:space="preserve">ET1600M</t>
        </is>
      </c>
      <c r="C38" s="3" t="inlineStr">
        <is>
          <t xml:space="preserve">Bàn lãnh đạo ET1600M</t>
        </is>
      </c>
      <c r="D38" s="4">
        <v>2796000</v>
      </c>
      <c r="E38" s="7" t="str">
        <f>HYPERLINK("https://noithathoaphat.com/ban-truong-phong-et1600m","Xem chi tiết")</f>
        <v>Xem chi tiết</v>
      </c>
    </row>
    <row r="39">
      <c r="A39" s="6">
        <v>35</v>
      </c>
      <c r="B39" s="3" t="inlineStr">
        <is>
          <t xml:space="preserve">ET1600N</t>
        </is>
      </c>
      <c r="C39" s="3" t="inlineStr">
        <is>
          <t xml:space="preserve">Bàn lãnh đạo ET1600N</t>
        </is>
      </c>
      <c r="D39" s="4">
        <v>2726000</v>
      </c>
      <c r="E39" s="7" t="str">
        <f>HYPERLINK("https://noithathoaphat.com/ban-truong-phong-et1600n","Xem chi tiết")</f>
        <v>Xem chi tiết</v>
      </c>
    </row>
    <row r="40">
      <c r="A40" s="6">
        <v>36</v>
      </c>
      <c r="B40" s="3" t="inlineStr">
        <is>
          <t xml:space="preserve">ET1600T</t>
        </is>
      </c>
      <c r="C40" s="3" t="inlineStr">
        <is>
          <t xml:space="preserve">Bàn lãnh đạo ET1600T</t>
        </is>
      </c>
      <c r="D40" s="4">
        <v>3245000</v>
      </c>
      <c r="E40" s="7" t="str">
        <f>HYPERLINK("https://noithathoaphat.com/ban-truong-phong-et1600t","Xem chi tiết")</f>
        <v>Xem chi tiết</v>
      </c>
    </row>
    <row r="41">
      <c r="A41" s="6">
        <v>37</v>
      </c>
      <c r="B41" s="3" t="inlineStr">
        <is>
          <t xml:space="preserve">HRP1890</t>
        </is>
      </c>
      <c r="C41" s="3" t="inlineStr">
        <is>
          <t xml:space="preserve">Bàn trưởng phòng HRP1890</t>
        </is>
      </c>
      <c r="D41" s="4">
        <v>3810000</v>
      </c>
      <c r="E41" s="7" t="str">
        <f>HYPERLINK("https://noithathoaphat.com/ban-truong-phong-hrp1890","Xem chi tiết")</f>
        <v>Xem chi tiết</v>
      </c>
    </row>
    <row r="42">
      <c r="A42" s="6">
        <v>38</v>
      </c>
      <c r="B42" s="3" t="inlineStr">
        <is>
          <t xml:space="preserve">HRP1885Y1</t>
        </is>
      </c>
      <c r="C42" s="3" t="inlineStr">
        <is>
          <t xml:space="preserve">Bàn trưởng phòng HRP1885Y1</t>
        </is>
      </c>
      <c r="D42" s="4">
        <v>5863000</v>
      </c>
      <c r="E42" s="7" t="str">
        <f>HYPERLINK("https://noithathoaphat.com/ban-truong-phong-hrp1885y1","Xem chi tiết")</f>
        <v>Xem chi tiết</v>
      </c>
    </row>
    <row r="43">
      <c r="A43" s="6">
        <v>39</v>
      </c>
      <c r="B43" s="3" t="inlineStr">
        <is>
          <t xml:space="preserve">HRP1890L2Y1</t>
        </is>
      </c>
      <c r="C43" s="3" t="inlineStr">
        <is>
          <t xml:space="preserve">Bàn trưởng phòng HRP1890L2Y1</t>
        </is>
      </c>
      <c r="D43" s="4">
        <v>6028000</v>
      </c>
      <c r="E43" s="7" t="str">
        <f>HYPERLINK("https://noithathoaphat.com/ban-truong-phong-hrp1890l2y1","Xem chi tiết")</f>
        <v>Xem chi tiết</v>
      </c>
    </row>
    <row r="44">
      <c r="A44" s="6">
        <v>40</v>
      </c>
      <c r="B44" s="3" t="inlineStr">
        <is>
          <t xml:space="preserve">HU1612L22</t>
        </is>
      </c>
      <c r="C44" s="3" t="inlineStr">
        <is>
          <t xml:space="preserve">Bàn làm việc 1m6 HU1612L22</t>
        </is>
      </c>
      <c r="D44" s="4">
        <v>4601000</v>
      </c>
      <c r="E44" s="7" t="str">
        <f>HYPERLINK("https://noithathoaphat.com/ban-lam-viec-hu1612l22","Xem chi tiết")</f>
        <v>Xem chi tiết</v>
      </c>
    </row>
    <row r="45">
      <c r="A45" s="6">
        <v>41</v>
      </c>
      <c r="B45" s="3" t="inlineStr">
        <is>
          <t xml:space="preserve">LEP240C12</t>
        </is>
      </c>
      <c r="C45" s="3" t="inlineStr">
        <is>
          <t xml:space="preserve">Bàn giám đốc chân sắt LEP240C12</t>
        </is>
      </c>
      <c r="D45" s="4">
        <v>6253000</v>
      </c>
      <c r="E45" s="7" t="str">
        <f>HYPERLINK("https://noithathoaphat.com/ban-giam-doc-chan-sat-lep240c12","Xem chi tiết")</f>
        <v>Xem chi tiết</v>
      </c>
    </row>
    <row r="46">
      <c r="A46" s="6">
        <v>42</v>
      </c>
      <c r="B46" s="3" t="inlineStr">
        <is>
          <t xml:space="preserve">STP180C16</t>
        </is>
      </c>
      <c r="C46" s="3" t="inlineStr">
        <is>
          <t xml:space="preserve">Bàn lãnh đạo STP180C16</t>
        </is>
      </c>
      <c r="D46" s="4">
        <v>6088000</v>
      </c>
      <c r="E46" s="7" t="str">
        <f>HYPERLINK("https://noithathoaphat.com/ban-lanh-dao-stp180c16","Xem chi tiết")</f>
        <v>Xem chi tiết</v>
      </c>
    </row>
    <row r="47">
      <c r="A47" s="6">
        <v>43</v>
      </c>
      <c r="B47" s="3" t="inlineStr">
        <is>
          <t xml:space="preserve"> BRIP180C15</t>
        </is>
      </c>
      <c r="C47" s="3" t="inlineStr">
        <is>
          <t xml:space="preserve">Bàn trưởng phòng BRIP180C15</t>
        </is>
      </c>
      <c r="D47" s="4">
        <v>6111000</v>
      </c>
      <c r="E47" s="7" t="str">
        <f>HYPERLINK("https://noithathoaphat.com/ban-truong-phong-brip180c15","Xem chi tiết")</f>
        <v>Xem chi tiết</v>
      </c>
    </row>
    <row r="48">
      <c r="A48" s="6">
        <v>44</v>
      </c>
      <c r="B48" s="3" t="inlineStr">
        <is>
          <t xml:space="preserve">BRIP1880C15</t>
        </is>
      </c>
      <c r="C48" s="3" t="inlineStr">
        <is>
          <t xml:space="preserve">Bàn lãnh đạo 1m8 BRIP1880C15</t>
        </is>
      </c>
      <c r="D48" s="4">
        <v>4484000</v>
      </c>
      <c r="E48" s="7" t="str">
        <f>HYPERLINK("https://noithathoaphat.com/ban-lanh-dao-1m8-brip1880c15","Xem chi tiết")</f>
        <v>Xem chi tiết</v>
      </c>
    </row>
    <row r="49">
      <c r="A49" s="6">
        <v>45</v>
      </c>
      <c r="B49" s="3" t="inlineStr">
        <is>
          <t xml:space="preserve">HR140HLC7Y1</t>
        </is>
      </c>
      <c r="C49" s="3" t="inlineStr">
        <is>
          <t xml:space="preserve">Bàn làm việc HR140HLC7Y1</t>
        </is>
      </c>
      <c r="D49" s="4">
        <v>2289000</v>
      </c>
      <c r="E49" s="7" t="str">
        <f>HYPERLINK("https://noithathoaphat.com/ban-lam-viec-hr140hlc7y1","Xem chi tiết")</f>
        <v>Xem chi tiết</v>
      </c>
    </row>
    <row r="50">
      <c r="A50" s="6">
        <v>46</v>
      </c>
      <c r="B50" s="3" t="inlineStr">
        <is>
          <t xml:space="preserve">STP1880C16</t>
        </is>
      </c>
      <c r="C50" s="3" t="inlineStr">
        <is>
          <t xml:space="preserve">Bàn trưởng phòng 1m8 STP1880C16</t>
        </is>
      </c>
      <c r="D50" s="4">
        <v>4459000</v>
      </c>
      <c r="E50" s="7" t="str">
        <f>HYPERLINK("https://noithathoaphat.com/ban-truong-phong-1m8-stp1880c16","Xem chi tiết")</f>
        <v>Xem chi tiết</v>
      </c>
    </row>
    <row r="51">
      <c r="A51" s="6">
        <v>47</v>
      </c>
      <c r="B51" s="3" t="inlineStr">
        <is>
          <t xml:space="preserve">DT1880H24R</t>
        </is>
      </c>
      <c r="C51" s="3" t="inlineStr">
        <is>
          <t xml:space="preserve">Bàn lãnh đạo DT1880H24R</t>
        </is>
      </c>
      <c r="D51" s="4">
        <v>2537000</v>
      </c>
      <c r="E51" s="7" t="str">
        <f>HYPERLINK("https://noithathoaphat.com/ban-lanh-dao-dt1880h24r","Xem chi tiết")</f>
        <v>Xem chi tiết</v>
      </c>
    </row>
    <row r="52">
      <c r="A52" s="6">
        <v>48</v>
      </c>
      <c r="B52" s="3" t="inlineStr">
        <is>
          <t xml:space="preserve">ET1600ER</t>
        </is>
      </c>
      <c r="C52" s="3" t="inlineStr">
        <is>
          <t xml:space="preserve">Bàn giám đốc ET1600ER</t>
        </is>
      </c>
      <c r="D52" s="4">
        <v>2454000</v>
      </c>
      <c r="E52" s="7" t="str">
        <f>HYPERLINK("https://noithathoaphat.com/ban-giam-doc-et1600er","Xem chi tiết")</f>
        <v>Xem chi tiết</v>
      </c>
    </row>
    <row r="53">
      <c r="A53" s="6">
        <v>49</v>
      </c>
      <c r="B53" s="3" t="inlineStr">
        <is>
          <t xml:space="preserve">ET1600FR</t>
        </is>
      </c>
      <c r="C53" s="3" t="inlineStr">
        <is>
          <t xml:space="preserve">Bàn giám đốc ET1600FR</t>
        </is>
      </c>
      <c r="D53" s="4">
        <v>2336000</v>
      </c>
      <c r="E53" s="7" t="str">
        <f>HYPERLINK("https://noithathoaphat.com/ban-giam-doc-et1600fr","Xem chi tiết")</f>
        <v>Xem chi tiết</v>
      </c>
    </row>
    <row r="54">
      <c r="A54" s="6">
        <v>50</v>
      </c>
      <c r="B54" s="3" t="inlineStr">
        <is>
          <t xml:space="preserve">NTVP2018C17</t>
        </is>
      </c>
      <c r="C54" s="3" t="inlineStr">
        <is>
          <t xml:space="preserve">Bàn lãnh đạo chân sắt NTVP2018C17</t>
        </is>
      </c>
      <c r="D54" s="4">
        <v>6170000</v>
      </c>
      <c r="E54" s="7" t="str">
        <f>HYPERLINK("https://noithathoaphat.com/ban-lanh-dao-chan-sat-ntvp2018c17","Xem chi tiết")</f>
        <v>Xem chi tiết</v>
      </c>
    </row>
    <row r="55">
      <c r="A55" s="6">
        <v>51</v>
      </c>
      <c r="B55" s="3" t="inlineStr">
        <is>
          <t xml:space="preserve">NTVP1812C17</t>
        </is>
      </c>
      <c r="C55" s="3" t="inlineStr">
        <is>
          <t xml:space="preserve">Bàn trưởng phòng 1m8 NTVP1812C17</t>
        </is>
      </c>
      <c r="D55" s="4">
        <v>4613000</v>
      </c>
      <c r="E55" s="7" t="str">
        <f>HYPERLINK("https://noithathoaphat.com/ban-truong-phong-1m8-ntvp1812c17","Xem chi tiết")</f>
        <v>Xem chi tiết</v>
      </c>
    </row>
    <row r="57">
      <c r="A57" s="8" t="inlineStr">
        <is>
          <t xml:space="preserve">LƯU Ý</t>
        </is>
      </c>
    </row>
    <row r="58">
      <c r="A58" s="5" t="inlineStr">
        <is>
          <t xml:space="preserve">- Giá được cập nhật tự động theo hệ thống và mang tính tham khảo.</t>
        </is>
      </c>
    </row>
    <row r="59">
      <c r="A59" s="5" t="inlineStr">
        <is>
          <t xml:space="preserve">- Giá chưa bao gồm VAT.</t>
        </is>
      </c>
    </row>
    <row r="60">
      <c r="A60" s="5" t="inlineStr">
        <is>
          <t xml:space="preserve">- Đơn hàng số lượng lớn/dự án có thể áp dụng chính sách giá và chiết khấu riêng.</t>
        </is>
      </c>
    </row>
    <row r="61">
      <c r="A61" s="5" t="inlineStr">
        <is>
          <t xml:space="preserve">Vui lòng liên hệ Sales để được xác nhận giá và chính sách bán hàng trước khi đặt hàng.</t>
        </is>
      </c>
    </row>
    <row r="62">
      <c r="A62" s="5" t="inlineStr">
        <is>
          <t xml:space="preserve">Phòng Bán hàng: 0972.019.889 - 0932.317.198 - 0916.378.886</t>
        </is>
      </c>
    </row>
  </sheetData>
  <autoFilter ref="A4:E55"/>
  <pageMargins left="0.5" right="0.5" top="0.6" bottom="0.6" header="0.3" footer="0.3"/>
  <pageSetup paperSize="9" orientation="portrait"/>
</worksheet>
</file>