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giá'!$A$4:$E$79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bàn họp văn phòng đẹp Hòa Phát</t>
        </is>
      </c>
    </row>
    <row r="2">
      <c r="A2" s="5" t="inlineStr">
        <is>
          <t xml:space="preserve">Giá cập nhật ngày 21/09/2026 - Nguồn: https://noithathoaphat.com/bao-gia-ban-hop-van-phong-dep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LUXH2412S3</t>
        </is>
      </c>
      <c r="C5" s="3" t="inlineStr">
        <is>
          <t xml:space="preserve">Bàn họp cao cấp LUXH2412S3</t>
        </is>
      </c>
      <c r="D5" s="4">
        <v>5847000</v>
      </c>
      <c r="E5" s="7" t="str">
        <f>HYPERLINK("https://noithathoaphat.com/ban-hop-cao-cap-luxh2412s3","Xem chi tiết")</f>
        <v>Xem chi tiết</v>
      </c>
    </row>
    <row r="6">
      <c r="A6" s="6">
        <v>2</v>
      </c>
      <c r="B6" s="3" t="inlineStr">
        <is>
          <t xml:space="preserve">LUXH2412S4</t>
        </is>
      </c>
      <c r="C6" s="3" t="inlineStr">
        <is>
          <t xml:space="preserve">Bàn họp LUXURY SUPREME LUXH2412S4</t>
        </is>
      </c>
      <c r="D6" s="4">
        <v>6907000</v>
      </c>
      <c r="E6" s="7" t="str">
        <f>HYPERLINK("https://noithathoaphat.com/ban-hop-luxury-supreme-luxh2412s4","Xem chi tiết")</f>
        <v>Xem chi tiết</v>
      </c>
    </row>
    <row r="7">
      <c r="A7" s="6">
        <v>3</v>
      </c>
      <c r="B7" s="3" t="inlineStr">
        <is>
          <t xml:space="preserve">CT5022H2R8</t>
        </is>
      </c>
      <c r="C7" s="3" t="inlineStr">
        <is>
          <t xml:space="preserve">Bàn họp lớn CT5022H2R8</t>
        </is>
      </c>
      <c r="D7" s="4">
        <v>20132000</v>
      </c>
      <c r="E7" s="7" t="str">
        <f>HYPERLINK("https://noithathoaphat.com/ban-hop-lon-ct5022h2r8","Xem chi tiết")</f>
        <v>Xem chi tiết</v>
      </c>
    </row>
    <row r="8">
      <c r="A8" s="6">
        <v>4</v>
      </c>
      <c r="B8" s="3" t="inlineStr">
        <is>
          <t xml:space="preserve">CT5016H1</t>
        </is>
      </c>
      <c r="C8" s="3" t="inlineStr">
        <is>
          <t xml:space="preserve">Bàn họp lớn CT5016H1</t>
        </is>
      </c>
      <c r="D8" s="4">
        <v>16718000</v>
      </c>
      <c r="E8" s="7" t="str">
        <f>HYPERLINK("https://noithathoaphat.com/ban-hop-lon-ct5016h1","Xem chi tiết")</f>
        <v>Xem chi tiết</v>
      </c>
    </row>
    <row r="9">
      <c r="A9" s="6">
        <v>5</v>
      </c>
      <c r="B9" s="3" t="inlineStr">
        <is>
          <t xml:space="preserve">LUXH4515</t>
        </is>
      </c>
      <c r="C9" s="3" t="inlineStr">
        <is>
          <t xml:space="preserve">Bàn họp cao cấp LUXH4515</t>
        </is>
      </c>
      <c r="D9" s="4">
        <v>11442000</v>
      </c>
      <c r="E9" s="7" t="str">
        <f>HYPERLINK("https://noithathoaphat.com/ban-hop-cao-cap-luxh4515","Xem chi tiết")</f>
        <v>Xem chi tiết</v>
      </c>
    </row>
    <row r="10">
      <c r="A10" s="6">
        <v>6</v>
      </c>
      <c r="B10" s="3" t="inlineStr">
        <is>
          <t xml:space="preserve">LUXH2412V4</t>
        </is>
      </c>
      <c r="C10" s="3" t="inlineStr">
        <is>
          <t xml:space="preserve">Bàn họp cao cấp LUXH2412V4</t>
        </is>
      </c>
      <c r="D10" s="4">
        <v>5289000</v>
      </c>
      <c r="E10" s="7" t="str">
        <f>HYPERLINK("https://noithathoaphat.com/ban-hop-cao-cap-luxh2412v4","Xem chi tiết")</f>
        <v>Xem chi tiết</v>
      </c>
    </row>
    <row r="11">
      <c r="A11" s="6">
        <v>7</v>
      </c>
      <c r="B11" s="3" t="inlineStr">
        <is>
          <t xml:space="preserve">LEH1810C12, LEH2010C12</t>
        </is>
      </c>
      <c r="C11" s="3" t="inlineStr">
        <is>
          <t xml:space="preserve">Bàn họp chân sắt LEH1810C12</t>
        </is>
      </c>
      <c r="D11" s="4">
        <v>2263000</v>
      </c>
      <c r="E11" s="7" t="str">
        <f>HYPERLINK("https://noithathoaphat.com/ban-hop-chan-sat-leh1810c12","Xem chi tiết")</f>
        <v>Xem chi tiết</v>
      </c>
    </row>
    <row r="12">
      <c r="A12" s="6">
        <v>8</v>
      </c>
      <c r="B12" s="3" t="inlineStr">
        <is>
          <t xml:space="preserve">LEH2412C12</t>
        </is>
      </c>
      <c r="C12" s="3" t="inlineStr">
        <is>
          <t xml:space="preserve">Bàn họp chân sắt LEH2412C12</t>
        </is>
      </c>
      <c r="D12" s="4">
        <v>3549000</v>
      </c>
      <c r="E12" s="7" t="str">
        <f>HYPERLINK("https://noithathoaphat.com/ban-hop-chan-sat-leh2412c12","Xem chi tiết")</f>
        <v>Xem chi tiết</v>
      </c>
    </row>
    <row r="13">
      <c r="A13" s="6">
        <v>9</v>
      </c>
      <c r="B13" s="3" t="inlineStr">
        <is>
          <t xml:space="preserve">BRIH1810C15, BRIH2010C15</t>
        </is>
      </c>
      <c r="C13" s="3" t="inlineStr">
        <is>
          <t xml:space="preserve">Bàn họp chân sắt BRIH1810C15</t>
        </is>
      </c>
      <c r="D13" s="4">
        <v>2965000</v>
      </c>
      <c r="E13" s="7" t="str">
        <f>HYPERLINK("https://noithathoaphat.com/ban-hop-chan-sat-brih1810c15","Xem chi tiết")</f>
        <v>Xem chi tiết</v>
      </c>
    </row>
    <row r="14">
      <c r="A14" s="6">
        <v>10</v>
      </c>
      <c r="B14" s="3" t="inlineStr">
        <is>
          <t xml:space="preserve">BRIH2010C15</t>
        </is>
      </c>
      <c r="C14" s="3" t="inlineStr">
        <is>
          <t xml:space="preserve">Bàn họp chân sắt BRIH2010C15</t>
        </is>
      </c>
      <c r="D14" s="4">
        <v>3155000</v>
      </c>
      <c r="E14" s="7" t="str">
        <f>HYPERLINK("https://noithathoaphat.com/ban-hop-chan-sat-brih2010c15","Xem chi tiết")</f>
        <v>Xem chi tiết</v>
      </c>
    </row>
    <row r="15">
      <c r="A15" s="6">
        <v>11</v>
      </c>
      <c r="B15" s="3" t="inlineStr">
        <is>
          <t xml:space="preserve">STH1810C16</t>
        </is>
      </c>
      <c r="C15" s="3" t="inlineStr">
        <is>
          <t xml:space="preserve">Bàn họp chân sắt 1m8 STH1810C16</t>
        </is>
      </c>
      <c r="D15" s="4">
        <v>2930000</v>
      </c>
      <c r="E15" s="7" t="str">
        <f>HYPERLINK("https://noithathoaphat.com/ban-hop-chan-sat-1m8-sth1810c16","Xem chi tiết")</f>
        <v>Xem chi tiết</v>
      </c>
    </row>
    <row r="16">
      <c r="A16" s="6">
        <v>12</v>
      </c>
      <c r="B16" s="3" t="inlineStr">
        <is>
          <t xml:space="preserve">STH2010C16</t>
        </is>
      </c>
      <c r="C16" s="3" t="inlineStr">
        <is>
          <t xml:space="preserve">Bàn họp chân sắt 2m STH2010C16</t>
        </is>
      </c>
      <c r="D16" s="4">
        <v>3120000</v>
      </c>
      <c r="E16" s="7" t="str">
        <f>HYPERLINK("https://noithathoaphat.com/ban-hop-chan-sat-2m-sth2010c16","Xem chi tiết")</f>
        <v>Xem chi tiết</v>
      </c>
    </row>
    <row r="17">
      <c r="A17" s="6">
        <v>13</v>
      </c>
      <c r="B17" s="3" t="inlineStr">
        <is>
          <t xml:space="preserve">CT2412V1</t>
        </is>
      </c>
      <c r="C17" s="3" t="inlineStr">
        <is>
          <t xml:space="preserve">Bàn họp gỗ cao cấp CT2412V1</t>
        </is>
      </c>
      <c r="D17" s="4">
        <v>6990000</v>
      </c>
      <c r="E17" s="7" t="str">
        <f>HYPERLINK("https://noithathoaphat.com/ban-hop-go-cao-cap-ct2412v1","Xem chi tiết")</f>
        <v>Xem chi tiết</v>
      </c>
    </row>
    <row r="18">
      <c r="A18" s="6">
        <v>14</v>
      </c>
      <c r="B18" s="3" t="inlineStr">
        <is>
          <t xml:space="preserve">CT2412VM1</t>
        </is>
      </c>
      <c r="C18" s="3" t="inlineStr">
        <is>
          <t xml:space="preserve">Bàn họp cao cấp CT2412VM1</t>
        </is>
      </c>
      <c r="D18" s="4">
        <v>6089000</v>
      </c>
      <c r="E18" s="7" t="str">
        <f>HYPERLINK("https://noithathoaphat.com/ban-hop-cao-cap-ct2412vm1","Xem chi tiết")</f>
        <v>Xem chi tiết</v>
      </c>
    </row>
    <row r="19">
      <c r="A19" s="6">
        <v>15</v>
      </c>
      <c r="B19" s="3" t="inlineStr">
        <is>
          <t xml:space="preserve">CT2010H2</t>
        </is>
      </c>
      <c r="C19" s="3" t="inlineStr">
        <is>
          <t xml:space="preserve">Bàn họp cao cấp CT2010H2</t>
        </is>
      </c>
      <c r="D19" s="4">
        <v>3549000</v>
      </c>
      <c r="E19" s="7" t="str">
        <f>HYPERLINK("https://noithathoaphat.com/ban-hop-cao-cap-ct2010h2","Xem chi tiết")</f>
        <v>Xem chi tiết</v>
      </c>
    </row>
    <row r="20">
      <c r="A20" s="6">
        <v>16</v>
      </c>
      <c r="B20" s="3" t="inlineStr">
        <is>
          <t xml:space="preserve">CT2412H2</t>
        </is>
      </c>
      <c r="C20" s="3" t="inlineStr">
        <is>
          <t xml:space="preserve">Bàn họp cao cấp CT2412H2</t>
        </is>
      </c>
      <c r="D20" s="4">
        <v>4442000</v>
      </c>
      <c r="E20" s="7" t="str">
        <f>HYPERLINK("https://noithathoaphat.com/ban-hop-cao-cap-ct2412h2","Xem chi tiết")</f>
        <v>Xem chi tiết</v>
      </c>
    </row>
    <row r="21">
      <c r="A21" s="6">
        <v>17</v>
      </c>
      <c r="B21" s="3" t="inlineStr">
        <is>
          <t xml:space="preserve">CT2010H5</t>
        </is>
      </c>
      <c r="C21" s="3" t="inlineStr">
        <is>
          <t xml:space="preserve">Bàn họp cao cấp CT2010H5</t>
        </is>
      </c>
      <c r="D21" s="4">
        <v>4143000</v>
      </c>
      <c r="E21" s="7" t="str">
        <f>HYPERLINK("https://noithathoaphat.com/ban-hop-cao-cap-ct2010h5","Xem chi tiết")</f>
        <v>Xem chi tiết</v>
      </c>
    </row>
    <row r="22">
      <c r="A22" s="6">
        <v>18</v>
      </c>
      <c r="B22" s="3" t="inlineStr">
        <is>
          <t xml:space="preserve">CT2010H5CN</t>
        </is>
      </c>
      <c r="C22" s="3" t="inlineStr">
        <is>
          <t xml:space="preserve">Bàn họp cao cấp CT2010H5CN</t>
        </is>
      </c>
      <c r="D22" s="4">
        <v>4143000</v>
      </c>
      <c r="E22" s="7" t="str">
        <f>HYPERLINK("https://noithathoaphat.com/ban-hop-cao-cap-ct2010h5cn","Xem chi tiết")</f>
        <v>Xem chi tiết</v>
      </c>
    </row>
    <row r="23">
      <c r="A23" s="6">
        <v>19</v>
      </c>
      <c r="B23" s="3" t="inlineStr">
        <is>
          <t xml:space="preserve">CT2412H5CN</t>
        </is>
      </c>
      <c r="C23" s="3" t="inlineStr">
        <is>
          <t xml:space="preserve">Bàn họp cao cấp CT2412H5CN</t>
        </is>
      </c>
      <c r="D23" s="4">
        <v>5064000</v>
      </c>
      <c r="E23" s="7" t="str">
        <f>HYPERLINK("https://noithathoaphat.com/ban-hop-cao-cap-ct2412h5cn","Xem chi tiết")</f>
        <v>Xem chi tiết</v>
      </c>
    </row>
    <row r="24">
      <c r="A24" s="6">
        <v>20</v>
      </c>
      <c r="B24" s="3" t="inlineStr">
        <is>
          <t xml:space="preserve">CT2412H5</t>
        </is>
      </c>
      <c r="C24" s="3" t="inlineStr">
        <is>
          <t xml:space="preserve">Bàn họp cao cấp CT2412H5</t>
        </is>
      </c>
      <c r="D24" s="4">
        <v>5064000</v>
      </c>
      <c r="E24" s="7" t="str">
        <f>HYPERLINK("https://noithathoaphat.com/ban-hop-cao-cap-ct2412h5","Xem chi tiết")</f>
        <v>Xem chi tiết</v>
      </c>
    </row>
    <row r="25">
      <c r="A25" s="6">
        <v>21</v>
      </c>
      <c r="B25" s="3" t="inlineStr">
        <is>
          <t xml:space="preserve">CT2010H6</t>
        </is>
      </c>
      <c r="C25" s="3" t="inlineStr">
        <is>
          <t xml:space="preserve">Bàn họp cao cấp CT2010H6</t>
        </is>
      </c>
      <c r="D25" s="4">
        <v>4301000</v>
      </c>
      <c r="E25" s="7" t="str">
        <f>HYPERLINK("https://noithathoaphat.com/ban-hop-cao-cap-ct2010h6","Xem chi tiết")</f>
        <v>Xem chi tiết</v>
      </c>
    </row>
    <row r="26">
      <c r="A26" s="6">
        <v>22</v>
      </c>
      <c r="B26" s="3" t="inlineStr">
        <is>
          <t xml:space="preserve">CT2412H6</t>
        </is>
      </c>
      <c r="C26" s="3" t="inlineStr">
        <is>
          <t xml:space="preserve">Bàn họp cao cấp CT2412H6</t>
        </is>
      </c>
      <c r="D26" s="4">
        <v>5514000</v>
      </c>
      <c r="E26" s="7" t="str">
        <f>HYPERLINK("https://noithathoaphat.com/ban-hop-cao-cap-ct2412h6","Xem chi tiết")</f>
        <v>Xem chi tiết</v>
      </c>
    </row>
    <row r="27">
      <c r="A27" s="6">
        <v>23</v>
      </c>
      <c r="B27" s="3" t="inlineStr">
        <is>
          <t xml:space="preserve">CT2010H7</t>
        </is>
      </c>
      <c r="C27" s="3" t="inlineStr">
        <is>
          <t xml:space="preserve">Bàn họp cao cấp CT2010H7</t>
        </is>
      </c>
      <c r="D27" s="4">
        <v>4301000</v>
      </c>
      <c r="E27" s="7" t="str">
        <f>HYPERLINK("https://noithathoaphat.com/ban-hop-cao-cap-ct2010h7","Xem chi tiết")</f>
        <v>Xem chi tiết</v>
      </c>
    </row>
    <row r="28">
      <c r="A28" s="6">
        <v>24</v>
      </c>
      <c r="B28" s="3" t="inlineStr">
        <is>
          <t xml:space="preserve">CT2412H7</t>
        </is>
      </c>
      <c r="C28" s="3" t="inlineStr">
        <is>
          <t xml:space="preserve">Bàn họp cao cấp CT2412H7</t>
        </is>
      </c>
      <c r="D28" s="4">
        <v>5514000</v>
      </c>
      <c r="E28" s="7" t="str">
        <f>HYPERLINK("https://noithathoaphat.com/ban-hop-cao-cap-ct2412h7","Xem chi tiết")</f>
        <v>Xem chi tiết</v>
      </c>
    </row>
    <row r="29">
      <c r="A29" s="6">
        <v>25</v>
      </c>
      <c r="B29" s="3" t="inlineStr">
        <is>
          <t xml:space="preserve">CT3012H1</t>
        </is>
      </c>
      <c r="C29" s="3" t="inlineStr">
        <is>
          <t xml:space="preserve">Bàn họp cao cấp CT3012H1</t>
        </is>
      </c>
      <c r="D29" s="4">
        <v>7728000</v>
      </c>
      <c r="E29" s="7" t="str">
        <f>HYPERLINK("https://noithathoaphat.com/ban-hop-cao-cap-ct3012h1","Xem chi tiết")</f>
        <v>Xem chi tiết</v>
      </c>
    </row>
    <row r="30">
      <c r="A30" s="6">
        <v>26</v>
      </c>
      <c r="B30" s="3" t="inlineStr">
        <is>
          <t xml:space="preserve">CT3012H2</t>
        </is>
      </c>
      <c r="C30" s="3" t="inlineStr">
        <is>
          <t xml:space="preserve">Bàn họp cao cấp CT3012H2</t>
        </is>
      </c>
      <c r="D30" s="4">
        <v>7840000</v>
      </c>
      <c r="E30" s="7" t="str">
        <f>HYPERLINK("https://noithathoaphat.com/ban-hop-cao-cap-ct3012h2","Xem chi tiết")</f>
        <v>Xem chi tiết</v>
      </c>
    </row>
    <row r="31">
      <c r="A31" s="6">
        <v>27</v>
      </c>
      <c r="B31" s="3" t="inlineStr">
        <is>
          <t xml:space="preserve">CT4016H2</t>
        </is>
      </c>
      <c r="C31" s="3" t="inlineStr">
        <is>
          <t xml:space="preserve">Bàn họp lớn CT4016H2</t>
        </is>
      </c>
      <c r="D31" s="4">
        <v>13705000</v>
      </c>
      <c r="E31" s="7" t="str">
        <f>HYPERLINK("https://noithathoaphat.com/ban-hop-lon-ct4016h2","Xem chi tiết")</f>
        <v>Xem chi tiết</v>
      </c>
    </row>
    <row r="32">
      <c r="A32" s="6">
        <v>28</v>
      </c>
      <c r="B32" s="3" t="inlineStr">
        <is>
          <t xml:space="preserve">CT5022H1R8</t>
        </is>
      </c>
      <c r="C32" s="3" t="inlineStr">
        <is>
          <t xml:space="preserve">Bàn họp lớn CT5022H1R8</t>
        </is>
      </c>
      <c r="D32" s="4">
        <v>17969000</v>
      </c>
      <c r="E32" s="7" t="str">
        <f>HYPERLINK("https://noithathoaphat.com/ban-hop-lon-ct5022h1r8","Xem chi tiết")</f>
        <v>Xem chi tiết</v>
      </c>
    </row>
    <row r="33">
      <c r="A33" s="6">
        <v>29</v>
      </c>
      <c r="B33" s="3" t="inlineStr">
        <is>
          <t xml:space="preserve">CT5022H1R10</t>
        </is>
      </c>
      <c r="C33" s="3" t="inlineStr">
        <is>
          <t xml:space="preserve">Bàn họp lớn CT5022H1R10</t>
        </is>
      </c>
      <c r="D33" s="4">
        <v>17819000</v>
      </c>
      <c r="E33" s="7" t="str">
        <f>HYPERLINK("https://noithathoaphat.com/ban-hop-lon-ct5022h1r10","Xem chi tiết")</f>
        <v>Xem chi tiết</v>
      </c>
    </row>
    <row r="34">
      <c r="A34" s="6">
        <v>30</v>
      </c>
      <c r="B34" s="3" t="inlineStr">
        <is>
          <t xml:space="preserve">CT5022H2R10</t>
        </is>
      </c>
      <c r="C34" s="3" t="inlineStr">
        <is>
          <t xml:space="preserve">Bàn họp lớn CT5022H2R10</t>
        </is>
      </c>
      <c r="D34" s="4">
        <v>18593000</v>
      </c>
      <c r="E34" s="7" t="str">
        <f>HYPERLINK("https://noithathoaphat.com/ban-hop-lon-ct5022h2r10","Xem chi tiết")</f>
        <v>Xem chi tiết</v>
      </c>
    </row>
    <row r="35">
      <c r="A35" s="6">
        <v>31</v>
      </c>
      <c r="B35" s="3" t="inlineStr">
        <is>
          <t xml:space="preserve">CT5522H1</t>
        </is>
      </c>
      <c r="C35" s="3" t="inlineStr">
        <is>
          <t xml:space="preserve">Bàn họp lớn CT5522H1</t>
        </is>
      </c>
      <c r="D35" s="4">
        <v>20982000</v>
      </c>
      <c r="E35" s="7" t="str">
        <f>HYPERLINK("https://noithathoaphat.com/ban-hop-lon-ct5522h1","Xem chi tiết")</f>
        <v>Xem chi tiết</v>
      </c>
    </row>
    <row r="36">
      <c r="A36" s="6">
        <v>32</v>
      </c>
      <c r="B36" s="3" t="inlineStr">
        <is>
          <t xml:space="preserve">LUXH3012C10</t>
        </is>
      </c>
      <c r="C36" s="3" t="inlineStr">
        <is>
          <t xml:space="preserve">Bàn họp chân sắt LUXH3012C10</t>
        </is>
      </c>
      <c r="D36" s="4">
        <v>4967000</v>
      </c>
      <c r="E36" s="7" t="str">
        <f>HYPERLINK("https://noithathoaphat.com/ban-hop-chan-sat-luxh3012c10","Xem chi tiết")</f>
        <v>Xem chi tiết</v>
      </c>
    </row>
    <row r="37">
      <c r="A37" s="6">
        <v>33</v>
      </c>
      <c r="B37" s="3" t="inlineStr">
        <is>
          <t xml:space="preserve">LUXH3612C10</t>
        </is>
      </c>
      <c r="C37" s="3" t="inlineStr">
        <is>
          <t xml:space="preserve">Bàn họp chân sắt LUXH3612C10</t>
        </is>
      </c>
      <c r="D37" s="4">
        <v>5776000</v>
      </c>
      <c r="E37" s="7" t="str">
        <f>HYPERLINK("https://noithathoaphat.com/ban-hop-chan-sat-luxh3612c10","Xem chi tiết")</f>
        <v>Xem chi tiết</v>
      </c>
    </row>
    <row r="38">
      <c r="A38" s="6">
        <v>34</v>
      </c>
      <c r="B38" s="3" t="inlineStr">
        <is>
          <t xml:space="preserve">LUXH1810C10</t>
        </is>
      </c>
      <c r="C38" s="3" t="inlineStr">
        <is>
          <t xml:space="preserve">Bàn họp chân sắt LUXH1810C10</t>
        </is>
      </c>
      <c r="D38" s="4">
        <v>2537000</v>
      </c>
      <c r="E38" s="7" t="str">
        <f>HYPERLINK("https://noithathoaphat.com/ban-hop-chan-sat-luxh1810c10","Xem chi tiết")</f>
        <v>Xem chi tiết</v>
      </c>
    </row>
    <row r="39">
      <c r="A39" s="6">
        <v>35</v>
      </c>
      <c r="B39" s="3" t="inlineStr">
        <is>
          <t xml:space="preserve">LUXH2010C10</t>
        </is>
      </c>
      <c r="C39" s="3" t="inlineStr">
        <is>
          <t xml:space="preserve">Bàn họp chân sắt LUXH2010C10</t>
        </is>
      </c>
      <c r="D39" s="4">
        <v>2668000</v>
      </c>
      <c r="E39" s="7" t="str">
        <f>HYPERLINK("https://noithathoaphat.com/ban-hop-chan-sat-luxh2010c10","Xem chi tiết")</f>
        <v>Xem chi tiết</v>
      </c>
    </row>
    <row r="40">
      <c r="A40" s="6">
        <v>36</v>
      </c>
      <c r="B40" s="3" t="inlineStr">
        <is>
          <t xml:space="preserve">LUXH2412C10</t>
        </is>
      </c>
      <c r="C40" s="3" t="inlineStr">
        <is>
          <t xml:space="preserve">Bàn họp chân sắt LUXH2412C10</t>
        </is>
      </c>
      <c r="D40" s="4">
        <v>3573000</v>
      </c>
      <c r="E40" s="7" t="str">
        <f>HYPERLINK("https://noithathoaphat.com/ban-hop-chan-sat-hoa-phat-luxh2412c10","Xem chi tiết")</f>
        <v>Xem chi tiết</v>
      </c>
    </row>
    <row r="41">
      <c r="A41" s="6">
        <v>37</v>
      </c>
      <c r="B41" s="3" t="inlineStr">
        <is>
          <t xml:space="preserve">HRH1810C5</t>
        </is>
      </c>
      <c r="C41" s="3" t="inlineStr">
        <is>
          <t xml:space="preserve">Bàn họp chân sắt HRH1810C5</t>
        </is>
      </c>
      <c r="D41" s="4">
        <v>2247000</v>
      </c>
      <c r="E41" s="7" t="str">
        <f>HYPERLINK("https://noithathoaphat.com/ban-hop-chan-sat-hrh1810c5","Xem chi tiết")</f>
        <v>Xem chi tiết</v>
      </c>
    </row>
    <row r="42">
      <c r="A42" s="6">
        <v>38</v>
      </c>
      <c r="B42" s="3" t="inlineStr">
        <is>
          <t xml:space="preserve">HRH2010C5</t>
        </is>
      </c>
      <c r="C42" s="3" t="inlineStr">
        <is>
          <t xml:space="preserve">Bàn họp chân sắt HRH2010C5</t>
        </is>
      </c>
      <c r="D42" s="4">
        <v>2535900</v>
      </c>
      <c r="E42" s="7" t="str">
        <f>HYPERLINK("https://noithathoaphat.com/ban-hop-chan-sat-hrh2010c5","Xem chi tiết")</f>
        <v>Xem chi tiết</v>
      </c>
    </row>
    <row r="43">
      <c r="A43" s="6">
        <v>39</v>
      </c>
      <c r="B43" s="3" t="inlineStr">
        <is>
          <t xml:space="preserve">HRH2412C5</t>
        </is>
      </c>
      <c r="C43" s="3" t="inlineStr">
        <is>
          <t xml:space="preserve">Bàn họp chân sắt HRH2412C5</t>
        </is>
      </c>
      <c r="D43" s="4">
        <v>3103000</v>
      </c>
      <c r="E43" s="7" t="str">
        <f>HYPERLINK("https://noithathoaphat.com/ban-hop-chan-sat-hrh2412c5","Xem chi tiết")</f>
        <v>Xem chi tiết</v>
      </c>
    </row>
    <row r="44">
      <c r="A44" s="6">
        <v>40</v>
      </c>
      <c r="B44" s="3" t="inlineStr">
        <is>
          <t xml:space="preserve">HRH2010C8</t>
        </is>
      </c>
      <c r="C44" s="3" t="inlineStr">
        <is>
          <t xml:space="preserve">Bàn họp chân sắt HRH2010C8</t>
        </is>
      </c>
      <c r="D44" s="4">
        <v>2182800</v>
      </c>
      <c r="E44" s="7" t="str">
        <f>HYPERLINK("https://noithathoaphat.com/ban-hop-chan-sat-hrh2010c8","Xem chi tiết")</f>
        <v>Xem chi tiết</v>
      </c>
    </row>
    <row r="45">
      <c r="A45" s="6">
        <v>41</v>
      </c>
      <c r="B45" s="3" t="inlineStr">
        <is>
          <t xml:space="preserve">HRH2412C8</t>
        </is>
      </c>
      <c r="C45" s="3" t="inlineStr">
        <is>
          <t xml:space="preserve">Bàn họp chân sắt HRH2412C8</t>
        </is>
      </c>
      <c r="D45" s="4">
        <v>2878300</v>
      </c>
      <c r="E45" s="7" t="str">
        <f>HYPERLINK("https://noithathoaphat.com/ban-hop-chan-sat-hrh2412c8","Xem chi tiết")</f>
        <v>Xem chi tiết</v>
      </c>
    </row>
    <row r="46">
      <c r="A46" s="6">
        <v>42</v>
      </c>
      <c r="B46" s="3" t="inlineStr">
        <is>
          <t xml:space="preserve">HRH1810</t>
        </is>
      </c>
      <c r="C46" s="3" t="inlineStr">
        <is>
          <t xml:space="preserve">Bàn họp đẹp HRH1810</t>
        </is>
      </c>
      <c r="D46" s="4">
        <v>2846200</v>
      </c>
      <c r="E46" s="7" t="str">
        <f>HYPERLINK("https://noithathoaphat.com/ban-hop-dep-hrh1810","Xem chi tiết")</f>
        <v>Xem chi tiết</v>
      </c>
    </row>
    <row r="47">
      <c r="A47" s="6">
        <v>43</v>
      </c>
      <c r="B47" s="3" t="inlineStr">
        <is>
          <t xml:space="preserve">HRH2010</t>
        </is>
      </c>
      <c r="C47" s="3" t="inlineStr">
        <is>
          <t xml:space="preserve">Bàn họp đẹp HRH2010</t>
        </is>
      </c>
      <c r="D47" s="4">
        <v>3060200</v>
      </c>
      <c r="E47" s="7" t="str">
        <f>HYPERLINK("https://noithathoaphat.com/ban-hop-dep-hrh2010","Xem chi tiết")</f>
        <v>Xem chi tiết</v>
      </c>
    </row>
    <row r="48">
      <c r="A48" s="6">
        <v>44</v>
      </c>
      <c r="B48" s="3" t="inlineStr">
        <is>
          <t xml:space="preserve">HRH2412</t>
        </is>
      </c>
      <c r="C48" s="3" t="inlineStr">
        <is>
          <t xml:space="preserve">Bàn họp đẹp HRH2412</t>
        </is>
      </c>
      <c r="D48" s="4">
        <v>3819900</v>
      </c>
      <c r="E48" s="7" t="str">
        <f>HYPERLINK("https://noithathoaphat.com/ban-hop-dep-hrh2412","Xem chi tiết")</f>
        <v>Xem chi tiết</v>
      </c>
    </row>
    <row r="49">
      <c r="A49" s="6">
        <v>45</v>
      </c>
      <c r="B49" s="3" t="inlineStr">
        <is>
          <t xml:space="preserve">HRH4016H2</t>
        </is>
      </c>
      <c r="C49" s="3" t="inlineStr">
        <is>
          <t xml:space="preserve">Bàn họp lớn HRH4016H2</t>
        </is>
      </c>
      <c r="D49" s="4">
        <v>12079000</v>
      </c>
      <c r="E49" s="7" t="str">
        <f>HYPERLINK("https://noithathoaphat.com/ban-hop-lon-hrh4016h2","Xem chi tiết")</f>
        <v>Xem chi tiết</v>
      </c>
    </row>
    <row r="50">
      <c r="A50" s="6">
        <v>46</v>
      </c>
      <c r="B50" s="3" t="inlineStr">
        <is>
          <t xml:space="preserve">NTH2010</t>
        </is>
      </c>
      <c r="C50" s="3" t="inlineStr">
        <is>
          <t xml:space="preserve">Bàn họp giá rẻ NTH2010</t>
        </is>
      </c>
      <c r="D50" s="4">
        <v>2426000</v>
      </c>
      <c r="E50" s="7" t="str">
        <f>HYPERLINK("https://noithathoaphat.com/ban-hop-gia-re-nth2010","Xem chi tiết")</f>
        <v>Xem chi tiết</v>
      </c>
    </row>
    <row r="51">
      <c r="A51" s="6">
        <v>47</v>
      </c>
      <c r="B51" s="3" t="inlineStr">
        <is>
          <t xml:space="preserve">NTH1000</t>
        </is>
      </c>
      <c r="C51" s="3" t="inlineStr">
        <is>
          <t xml:space="preserve">Bàn họp giá rẻ NTH1000</t>
        </is>
      </c>
      <c r="D51" s="4">
        <v>1850000</v>
      </c>
      <c r="E51" s="7" t="str">
        <f>HYPERLINK("https://noithathoaphat.com/ban-hop-gia-re-nth1000","Xem chi tiết")</f>
        <v>Xem chi tiết</v>
      </c>
    </row>
    <row r="52">
      <c r="A52" s="6">
        <v>48</v>
      </c>
      <c r="B52" s="3" t="inlineStr">
        <is>
          <t xml:space="preserve">NTH4315</t>
        </is>
      </c>
      <c r="C52" s="3" t="inlineStr">
        <is>
          <t xml:space="preserve">Bàn họp oval lớn NTH4315</t>
        </is>
      </c>
      <c r="D52" s="4">
        <v>11683000</v>
      </c>
      <c r="E52" s="7" t="str">
        <f>HYPERLINK("https://noithathoaphat.com/ban-hop-oval-lon-nth4315","Xem chi tiết")</f>
        <v>Xem chi tiết</v>
      </c>
    </row>
    <row r="53">
      <c r="A53" s="6">
        <v>49</v>
      </c>
      <c r="B53" s="3" t="inlineStr">
        <is>
          <t xml:space="preserve">ATH2010CN</t>
        </is>
      </c>
      <c r="C53" s="3" t="inlineStr">
        <is>
          <t xml:space="preserve">Bàn họp đẹp ATH2010CN</t>
        </is>
      </c>
      <c r="D53" s="4">
        <v>2155000</v>
      </c>
      <c r="E53" s="7" t="str">
        <f>HYPERLINK("https://noithathoaphat.com/ban-hop-dep-ath2010cn","Xem chi tiết")</f>
        <v>Xem chi tiết</v>
      </c>
    </row>
    <row r="54">
      <c r="A54" s="6">
        <v>50</v>
      </c>
      <c r="B54" s="3" t="inlineStr">
        <is>
          <t xml:space="preserve">ATH1810CN</t>
        </is>
      </c>
      <c r="C54" s="3" t="inlineStr">
        <is>
          <t xml:space="preserve">Bàn họp đẹp ATH1810CN</t>
        </is>
      </c>
      <c r="D54" s="4">
        <v>1929000</v>
      </c>
      <c r="E54" s="7" t="str">
        <f>HYPERLINK("https://noithathoaphat.com/ban-hop-dep-ath1810cn","Xem chi tiết")</f>
        <v>Xem chi tiết</v>
      </c>
    </row>
    <row r="55">
      <c r="A55" s="6">
        <v>51</v>
      </c>
      <c r="B55" s="3" t="inlineStr">
        <is>
          <t xml:space="preserve">ATH1810OV</t>
        </is>
      </c>
      <c r="C55" s="3" t="inlineStr">
        <is>
          <t xml:space="preserve">Bàn họp oval ATH1810OV</t>
        </is>
      </c>
      <c r="D55" s="4">
        <v>1929000</v>
      </c>
      <c r="E55" s="7" t="str">
        <f>HYPERLINK("https://noithathoaphat.com/ban-hop-oval-ath1810ov","Xem chi tiết")</f>
        <v>Xem chi tiết</v>
      </c>
    </row>
    <row r="56">
      <c r="A56" s="6">
        <v>52</v>
      </c>
      <c r="B56" s="3" t="inlineStr">
        <is>
          <t xml:space="preserve">ATH2010OV</t>
        </is>
      </c>
      <c r="C56" s="3" t="inlineStr">
        <is>
          <t xml:space="preserve">Bàn họp oval ATH2010OV</t>
        </is>
      </c>
      <c r="D56" s="4">
        <v>2155000</v>
      </c>
      <c r="E56" s="7" t="str">
        <f>HYPERLINK("https://noithathoaphat.com/ban-hop-oval-ath2010ov","Xem chi tiết")</f>
        <v>Xem chi tiết</v>
      </c>
    </row>
    <row r="57">
      <c r="A57" s="6">
        <v>53</v>
      </c>
      <c r="B57" s="3" t="inlineStr">
        <is>
          <t xml:space="preserve">ATH2412OV</t>
        </is>
      </c>
      <c r="C57" s="3" t="inlineStr">
        <is>
          <t xml:space="preserve">Bàn họp oval ATH2412OV</t>
        </is>
      </c>
      <c r="D57" s="4">
        <v>2573000</v>
      </c>
      <c r="E57" s="7" t="str">
        <f>HYPERLINK("https://noithathoaphat.com/ban-hop-oval-ath2412ov","Xem chi tiết")</f>
        <v>Xem chi tiết</v>
      </c>
    </row>
    <row r="58">
      <c r="A58" s="6">
        <v>54</v>
      </c>
      <c r="B58" s="3" t="inlineStr">
        <is>
          <t xml:space="preserve">ATH2412CN</t>
        </is>
      </c>
      <c r="C58" s="3" t="inlineStr">
        <is>
          <t xml:space="preserve">Bàn họp đẹp ATH2412CN</t>
        </is>
      </c>
      <c r="D58" s="4">
        <v>2667000</v>
      </c>
      <c r="E58" s="7" t="str">
        <f>HYPERLINK("https://noithathoaphat.com/ban-hop-dep-ath2412cn","Xem chi tiết")</f>
        <v>Xem chi tiết</v>
      </c>
    </row>
    <row r="59">
      <c r="A59" s="6">
        <v>55</v>
      </c>
      <c r="B59" s="3" t="inlineStr">
        <is>
          <t xml:space="preserve">ATH2812CN</t>
        </is>
      </c>
      <c r="C59" s="3" t="inlineStr">
        <is>
          <t xml:space="preserve">Bàn họp đẹp ATH2812CN</t>
        </is>
      </c>
      <c r="D59" s="4">
        <v>3417000</v>
      </c>
      <c r="E59" s="7" t="str">
        <f>HYPERLINK("https://noithathoaphat.com/ban-hop-dep-ath2812cn","Xem chi tiết")</f>
        <v>Xem chi tiết</v>
      </c>
    </row>
    <row r="60">
      <c r="A60" s="6">
        <v>56</v>
      </c>
      <c r="B60" s="3" t="inlineStr">
        <is>
          <t xml:space="preserve">ATH3012CN</t>
        </is>
      </c>
      <c r="C60" s="3" t="inlineStr">
        <is>
          <t xml:space="preserve">Bàn họp lớn ATH3012CN</t>
        </is>
      </c>
      <c r="D60" s="4">
        <v>3930000</v>
      </c>
      <c r="E60" s="7" t="str">
        <f>HYPERLINK("https://noithathoaphat.com/ban-hop-lon-ath3012cn","Xem chi tiết")</f>
        <v>Xem chi tiết</v>
      </c>
    </row>
    <row r="61">
      <c r="A61" s="6">
        <v>57</v>
      </c>
      <c r="B61" s="3" t="inlineStr">
        <is>
          <t xml:space="preserve">ATH4812CN</t>
        </is>
      </c>
      <c r="C61" s="3" t="inlineStr">
        <is>
          <t xml:space="preserve">Bàn họp lớn ATH4812CN</t>
        </is>
      </c>
      <c r="D61" s="4">
        <v>5097000</v>
      </c>
      <c r="E61" s="7" t="str">
        <f>HYPERLINK("https://noithathoaphat.com/ban-hop-lon-ath4812cn","Xem chi tiết")</f>
        <v>Xem chi tiết</v>
      </c>
    </row>
    <row r="62">
      <c r="A62" s="6">
        <v>58</v>
      </c>
      <c r="B62" s="3" t="inlineStr">
        <is>
          <t xml:space="preserve">ATH2812OV</t>
        </is>
      </c>
      <c r="C62" s="3" t="inlineStr">
        <is>
          <t xml:space="preserve">Bàn họp oval ATH2812OV</t>
        </is>
      </c>
      <c r="D62" s="4">
        <v>3417000</v>
      </c>
      <c r="E62" s="7" t="str">
        <f>HYPERLINK("https://noithathoaphat.com/ban-hop-oval-ath2812ov","Xem chi tiết")</f>
        <v>Xem chi tiết</v>
      </c>
    </row>
    <row r="63">
      <c r="A63" s="6">
        <v>59</v>
      </c>
      <c r="B63" s="3" t="inlineStr">
        <is>
          <t xml:space="preserve">ATH3012OV</t>
        </is>
      </c>
      <c r="C63" s="3" t="inlineStr">
        <is>
          <t xml:space="preserve">Bàn họp oval ATH3012OV</t>
        </is>
      </c>
      <c r="D63" s="4">
        <v>3930000</v>
      </c>
      <c r="E63" s="7" t="str">
        <f>HYPERLINK("https://noithathoaphat.com/ban-hop-oval-ath3012ov","Xem chi tiết")</f>
        <v>Xem chi tiết</v>
      </c>
    </row>
    <row r="64">
      <c r="A64" s="6">
        <v>60</v>
      </c>
      <c r="B64" s="3" t="inlineStr">
        <is>
          <t xml:space="preserve">ATH4812OV</t>
        </is>
      </c>
      <c r="C64" s="3" t="inlineStr">
        <is>
          <t xml:space="preserve">Bàn họp oval ATH4812OV</t>
        </is>
      </c>
      <c r="D64" s="4">
        <v>5097000</v>
      </c>
      <c r="E64" s="7" t="str">
        <f>HYPERLINK("https://noithathoaphat.com/ban-hop-oval-ath4812ov","Xem chi tiết")</f>
        <v>Xem chi tiết</v>
      </c>
    </row>
    <row r="65">
      <c r="A65" s="6">
        <v>61</v>
      </c>
      <c r="B65" s="3" t="inlineStr">
        <is>
          <t xml:space="preserve">ATH4016</t>
        </is>
      </c>
      <c r="C65" s="3" t="inlineStr">
        <is>
          <t xml:space="preserve">Bàn họp lớn ATH4016</t>
        </is>
      </c>
      <c r="D65" s="4">
        <v>8927000</v>
      </c>
      <c r="E65" s="7" t="str">
        <f>HYPERLINK("https://noithathoaphat.com/ban-hop-lon-ath4016","Xem chi tiết")</f>
        <v>Xem chi tiết</v>
      </c>
    </row>
    <row r="66">
      <c r="A66" s="6">
        <v>62</v>
      </c>
      <c r="B66" s="3" t="inlineStr">
        <is>
          <t xml:space="preserve">ATH5115</t>
        </is>
      </c>
      <c r="C66" s="3" t="inlineStr">
        <is>
          <t xml:space="preserve">Bàn họp lớn ATH5115</t>
        </is>
      </c>
      <c r="D66" s="4">
        <v>10313000</v>
      </c>
      <c r="E66" s="7" t="str">
        <f>HYPERLINK("https://noithathoaphat.com/ban-hop-lon-ath5115","Xem chi tiết")</f>
        <v>Xem chi tiết</v>
      </c>
    </row>
    <row r="67">
      <c r="A67" s="6">
        <v>63</v>
      </c>
      <c r="B67" s="3" t="inlineStr">
        <is>
          <t xml:space="preserve">HPH1810CN</t>
        </is>
      </c>
      <c r="C67" s="3" t="inlineStr">
        <is>
          <t xml:space="preserve">Bàn họp giá rẻ HPH1810CN</t>
        </is>
      </c>
      <c r="D67" s="4">
        <v>1691000</v>
      </c>
      <c r="E67" s="7" t="str">
        <f>HYPERLINK("https://noithathoaphat.com/ban-hop-gia-re-hph1810cn","Xem chi tiết")</f>
        <v>Xem chi tiết</v>
      </c>
    </row>
    <row r="68">
      <c r="A68" s="6">
        <v>64</v>
      </c>
      <c r="B68" s="3" t="inlineStr">
        <is>
          <t xml:space="preserve">HPH2010CN</t>
        </is>
      </c>
      <c r="C68" s="3" t="inlineStr">
        <is>
          <t xml:space="preserve">Bàn họp giá rẻ HPH2010CN</t>
        </is>
      </c>
      <c r="D68" s="4">
        <v>1976000</v>
      </c>
      <c r="E68" s="7" t="str">
        <f>HYPERLINK("https://noithathoaphat.com/ban-hop-gia-re-hph2010cn","Xem chi tiết")</f>
        <v>Xem chi tiết</v>
      </c>
    </row>
    <row r="69">
      <c r="A69" s="6">
        <v>65</v>
      </c>
      <c r="B69" s="3" t="inlineStr">
        <is>
          <t xml:space="preserve">HPH2412CN</t>
        </is>
      </c>
      <c r="C69" s="3" t="inlineStr">
        <is>
          <t xml:space="preserve">Bàn họp giá rẻ HPH2412CN</t>
        </is>
      </c>
      <c r="D69" s="4">
        <v>2288000</v>
      </c>
      <c r="E69" s="7" t="str">
        <f>HYPERLINK("https://noithathoaphat.com/ban-hop-gia-re-hph2412cn","Xem chi tiết")</f>
        <v>Xem chi tiết</v>
      </c>
    </row>
    <row r="70">
      <c r="A70" s="6">
        <v>66</v>
      </c>
      <c r="B70" s="3" t="inlineStr">
        <is>
          <t xml:space="preserve">HPH2812CN</t>
        </is>
      </c>
      <c r="C70" s="3" t="inlineStr">
        <is>
          <t xml:space="preserve">Bàn họp lớn HPH2812CN</t>
        </is>
      </c>
      <c r="D70" s="4">
        <v>2913000</v>
      </c>
      <c r="E70" s="7" t="str">
        <f>HYPERLINK("https://noithathoaphat.com/ban-hop-lon-hph2812cn","Xem chi tiết")</f>
        <v>Xem chi tiết</v>
      </c>
    </row>
    <row r="71">
      <c r="A71" s="6">
        <v>67</v>
      </c>
      <c r="B71" s="3" t="inlineStr">
        <is>
          <t xml:space="preserve">HPH3012CN</t>
        </is>
      </c>
      <c r="C71" s="3" t="inlineStr">
        <is>
          <t xml:space="preserve">Bàn họp lớn HPH3012CN</t>
        </is>
      </c>
      <c r="D71" s="4">
        <v>3175000</v>
      </c>
      <c r="E71" s="7" t="str">
        <f>HYPERLINK("https://noithathoaphat.com/ban-hop-lon-hph3012cn","Xem chi tiết")</f>
        <v>Xem chi tiết</v>
      </c>
    </row>
    <row r="72">
      <c r="A72" s="6">
        <v>68</v>
      </c>
      <c r="B72" s="3" t="inlineStr">
        <is>
          <t xml:space="preserve">HPH4812CN</t>
        </is>
      </c>
      <c r="C72" s="3" t="inlineStr">
        <is>
          <t xml:space="preserve">Bàn họp lớn HPH4812CN</t>
        </is>
      </c>
      <c r="D72" s="4">
        <v>4938000</v>
      </c>
      <c r="E72" s="7" t="str">
        <f>HYPERLINK("https://noithathoaphat.com/ban-hop-lon-hph4812cn","Xem chi tiết")</f>
        <v>Xem chi tiết</v>
      </c>
    </row>
    <row r="73">
      <c r="A73" s="6">
        <v>69</v>
      </c>
      <c r="B73" s="3" t="inlineStr">
        <is>
          <t xml:space="preserve">HPH4515</t>
        </is>
      </c>
      <c r="C73" s="3" t="inlineStr">
        <is>
          <t xml:space="preserve">Bàn họp lớn HPH4515</t>
        </is>
      </c>
      <c r="D73" s="4">
        <v>8853000</v>
      </c>
      <c r="E73" s="7" t="str">
        <f>HYPERLINK("https://noithathoaphat.com/ban-hop-lon-hph4515","Xem chi tiết")</f>
        <v>Xem chi tiết</v>
      </c>
    </row>
    <row r="74">
      <c r="A74" s="6">
        <v>70</v>
      </c>
      <c r="B74" s="3" t="inlineStr">
        <is>
          <t xml:space="preserve">HPH1810OV</t>
        </is>
      </c>
      <c r="C74" s="3" t="inlineStr">
        <is>
          <t xml:space="preserve">Bàn họp oval HPH1810OV</t>
        </is>
      </c>
      <c r="D74" s="4">
        <v>1691000</v>
      </c>
      <c r="E74" s="7" t="str">
        <f>HYPERLINK("https://noithathoaphat.com/ban-hop-oval-hph1810ov","Xem chi tiết")</f>
        <v>Xem chi tiết</v>
      </c>
    </row>
    <row r="75">
      <c r="A75" s="6">
        <v>71</v>
      </c>
      <c r="B75" s="3" t="inlineStr">
        <is>
          <t xml:space="preserve">HPH2010OV</t>
        </is>
      </c>
      <c r="C75" s="3" t="inlineStr">
        <is>
          <t xml:space="preserve">Bàn họp oval HPH2010OV</t>
        </is>
      </c>
      <c r="D75" s="4">
        <v>1976000</v>
      </c>
      <c r="E75" s="7" t="str">
        <f>HYPERLINK("https://noithathoaphat.com/ban-hop-oval-hph2010ov","Xem chi tiết")</f>
        <v>Xem chi tiết</v>
      </c>
    </row>
    <row r="76">
      <c r="A76" s="6">
        <v>72</v>
      </c>
      <c r="B76" s="3" t="inlineStr">
        <is>
          <t xml:space="preserve">HPH2412OV</t>
        </is>
      </c>
      <c r="C76" s="3" t="inlineStr">
        <is>
          <t xml:space="preserve">Bàn họp oval HPH2412OV</t>
        </is>
      </c>
      <c r="D76" s="4">
        <v>2288000</v>
      </c>
      <c r="E76" s="7" t="str">
        <f>HYPERLINK("https://noithathoaphat.com/ban-hop-oval-hph2412ov","Xem chi tiết")</f>
        <v>Xem chi tiết</v>
      </c>
    </row>
    <row r="77">
      <c r="A77" s="6">
        <v>73</v>
      </c>
      <c r="B77" s="3" t="inlineStr">
        <is>
          <t xml:space="preserve">HPH2812OV</t>
        </is>
      </c>
      <c r="C77" s="3" t="inlineStr">
        <is>
          <t xml:space="preserve">Bàn họp oval HPH2812OV</t>
        </is>
      </c>
      <c r="D77" s="4">
        <v>2913000</v>
      </c>
      <c r="E77" s="7" t="str">
        <f>HYPERLINK("https://noithathoaphat.com/ban-hop-oval-hph2812ov","Xem chi tiết")</f>
        <v>Xem chi tiết</v>
      </c>
    </row>
    <row r="78">
      <c r="A78" s="6">
        <v>74</v>
      </c>
      <c r="B78" s="3" t="inlineStr">
        <is>
          <t xml:space="preserve">HPH4812OV</t>
        </is>
      </c>
      <c r="C78" s="3" t="inlineStr">
        <is>
          <t xml:space="preserve">Bàn họp oval HPH4812OV</t>
        </is>
      </c>
      <c r="D78" s="4">
        <v>4938000</v>
      </c>
      <c r="E78" s="7" t="str">
        <f>HYPERLINK("https://noithathoaphat.com/ban-hop-oval-hph4812ov","Xem chi tiết")</f>
        <v>Xem chi tiết</v>
      </c>
    </row>
    <row r="79">
      <c r="A79" s="6">
        <v>75</v>
      </c>
      <c r="B79" s="3" t="inlineStr">
        <is>
          <t xml:space="preserve">HPH3012OV</t>
        </is>
      </c>
      <c r="C79" s="3" t="inlineStr">
        <is>
          <t xml:space="preserve">Bàn họp oval HPH3012OV</t>
        </is>
      </c>
      <c r="D79" s="4">
        <v>3175000</v>
      </c>
      <c r="E79" s="7" t="str">
        <f>HYPERLINK("https://noithathoaphat.com/ban-hop-oval-hph3012ov","Xem chi tiết")</f>
        <v>Xem chi tiết</v>
      </c>
    </row>
    <row r="81">
      <c r="A81" s="8" t="inlineStr">
        <is>
          <t xml:space="preserve">LƯU Ý</t>
        </is>
      </c>
    </row>
    <row r="82">
      <c r="A82" s="5" t="inlineStr">
        <is>
          <t xml:space="preserve">- Giá được cập nhật tự động theo hệ thống và mang tính tham khảo.</t>
        </is>
      </c>
    </row>
    <row r="83">
      <c r="A83" s="5" t="inlineStr">
        <is>
          <t xml:space="preserve">- Giá chưa bao gồm VAT.</t>
        </is>
      </c>
    </row>
    <row r="84">
      <c r="A84" s="5" t="inlineStr">
        <is>
          <t xml:space="preserve">- Đơn hàng số lượng lớn/dự án có thể áp dụng chính sách giá và chiết khấu riêng.</t>
        </is>
      </c>
    </row>
    <row r="85">
      <c r="A85" s="5" t="inlineStr">
        <is>
          <t xml:space="preserve">Vui lòng liên hệ Sales để được xác nhận giá và chính sách bán hàng trước khi đặt hàng.</t>
        </is>
      </c>
    </row>
    <row r="86">
      <c r="A86" s="5" t="inlineStr">
        <is>
          <t xml:space="preserve">Phòng Bán hàng: 0972.019.889 - 0932.317.198 - 0942.155.688</t>
        </is>
      </c>
    </row>
  </sheetData>
  <autoFilter ref="A4:E79"/>
  <pageMargins left="0.5" right="0.5" top="0.6" bottom="0.6" header="0.3" footer="0.3"/>
  <pageSetup paperSize="9" orientation="portrait"/>
</worksheet>
</file>