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giá'!$A$4:$E$59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Bảng báo giá bàn ghế ăn công nghiệp Hòa Phát</t>
        </is>
      </c>
    </row>
    <row r="2">
      <c r="A2" s="5" t="inlineStr">
        <is>
          <t xml:space="preserve">Giá cập nhật ngày 21/09/2026 - Nguồn: https://noithathoaphat.com/bao-gia-ban-ghe-an-cong-nghiep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BA01-14</t>
        </is>
      </c>
      <c r="C5" s="3" t="inlineStr">
        <is>
          <t xml:space="preserve">Bàn ghế ăn công nghiệp BA01-14</t>
        </is>
      </c>
      <c r="D5" s="4">
        <v>2219000</v>
      </c>
      <c r="E5" s="7" t="str">
        <f>HYPERLINK("https://noithathoaphat.com/ban-ghe-an-cong-nghiep-ba01-14","Xem chi tiết")</f>
        <v>Xem chi tiết</v>
      </c>
    </row>
    <row r="6">
      <c r="A6" s="6">
        <v>2</v>
      </c>
      <c r="B6" s="3" t="inlineStr">
        <is>
          <t xml:space="preserve">BA01-15</t>
        </is>
      </c>
      <c r="C6" s="3" t="inlineStr">
        <is>
          <t xml:space="preserve">Bàn ghế ăn công nghiệp BA01-15</t>
        </is>
      </c>
      <c r="D6" s="4">
        <v>2289000</v>
      </c>
      <c r="E6" s="7" t="str">
        <f>HYPERLINK("https://noithathoaphat.com/ban-ghe-an-cong-nghiep-ba01-15","Xem chi tiết")</f>
        <v>Xem chi tiết</v>
      </c>
    </row>
    <row r="7">
      <c r="A7" s="6">
        <v>3</v>
      </c>
      <c r="B7" s="3" t="inlineStr">
        <is>
          <t xml:space="preserve">BA01-16</t>
        </is>
      </c>
      <c r="C7" s="3" t="inlineStr">
        <is>
          <t xml:space="preserve">Bàn ghế ăn công nghiệp BA01-16</t>
        </is>
      </c>
      <c r="D7" s="4">
        <v>2667000</v>
      </c>
      <c r="E7" s="7" t="str">
        <f>HYPERLINK("https://noithathoaphat.com/ban-ghe-an-cong-nghiep-ba01-16","Xem chi tiết")</f>
        <v>Xem chi tiết</v>
      </c>
    </row>
    <row r="8">
      <c r="A8" s="6">
        <v>4</v>
      </c>
      <c r="B8" s="3" t="inlineStr">
        <is>
          <t xml:space="preserve">BA02</t>
        </is>
      </c>
      <c r="C8" s="3" t="inlineStr">
        <is>
          <t xml:space="preserve">Bàn ghế ăn công nghiệp BA02</t>
        </is>
      </c>
      <c r="D8" s="4">
        <v>3101000</v>
      </c>
      <c r="E8" s="7" t="str">
        <f>HYPERLINK("https://noithathoaphat.com/ban-ghe-an-cong-nghiep-ba02","Xem chi tiết")</f>
        <v>Xem chi tiết</v>
      </c>
    </row>
    <row r="9">
      <c r="A9" s="6">
        <v>5</v>
      </c>
      <c r="B9" s="3" t="inlineStr">
        <is>
          <t xml:space="preserve">BA03</t>
        </is>
      </c>
      <c r="C9" s="3" t="inlineStr">
        <is>
          <t xml:space="preserve">Bàn ghế ăn công nghiệp BA03</t>
        </is>
      </c>
      <c r="D9" s="4">
        <v>4277000</v>
      </c>
      <c r="E9" s="7" t="str">
        <f>HYPERLINK("https://noithathoaphat.com/ban-ghe-an-cong-nghiep-ba03","Xem chi tiết")</f>
        <v>Xem chi tiết</v>
      </c>
    </row>
    <row r="10">
      <c r="A10" s="6">
        <v>6</v>
      </c>
      <c r="B10" s="3" t="inlineStr">
        <is>
          <t xml:space="preserve">BA01I-14</t>
        </is>
      </c>
      <c r="C10" s="3" t="inlineStr">
        <is>
          <t xml:space="preserve">Bàn ăn công nghiệp BA01I-14</t>
        </is>
      </c>
      <c r="D10" s="4">
        <v>2337000</v>
      </c>
      <c r="E10" s="7" t="str">
        <f>HYPERLINK("https://noithathoaphat.com/ban-an-cong-nghiep-ba01i-14","Xem chi tiết")</f>
        <v>Xem chi tiết</v>
      </c>
    </row>
    <row r="11">
      <c r="A11" s="6">
        <v>7</v>
      </c>
      <c r="B11" s="3" t="inlineStr">
        <is>
          <t xml:space="preserve">BA01I-15</t>
        </is>
      </c>
      <c r="C11" s="3" t="inlineStr">
        <is>
          <t xml:space="preserve">Bàn ăn công nghiệp BA01I-15</t>
        </is>
      </c>
      <c r="D11" s="4">
        <v>2478000</v>
      </c>
      <c r="E11" s="7" t="str">
        <f>HYPERLINK("https://noithathoaphat.com/ban-an-cong-nghiep-ba01i-15","Xem chi tiết")</f>
        <v>Xem chi tiết</v>
      </c>
    </row>
    <row r="12">
      <c r="A12" s="6">
        <v>8</v>
      </c>
      <c r="B12" s="3" t="inlineStr">
        <is>
          <t xml:space="preserve">BA01I-16</t>
        </is>
      </c>
      <c r="C12" s="3" t="inlineStr">
        <is>
          <t xml:space="preserve">Bàn ăn công nghiệp BA01I-16</t>
        </is>
      </c>
      <c r="D12" s="4">
        <v>2817000</v>
      </c>
      <c r="E12" s="7" t="str">
        <f>HYPERLINK("https://noithathoaphat.com/ban-an-cong-nghiep-ba01i-16","Xem chi tiết")</f>
        <v>Xem chi tiết</v>
      </c>
    </row>
    <row r="13">
      <c r="A13" s="6">
        <v>9</v>
      </c>
      <c r="B13" s="3" t="inlineStr">
        <is>
          <t xml:space="preserve">BT100</t>
        </is>
      </c>
      <c r="C13" s="3" t="inlineStr">
        <is>
          <t xml:space="preserve">Bàn gấp inox BT100</t>
        </is>
      </c>
      <c r="D13" s="4">
        <v>1832000</v>
      </c>
      <c r="E13" s="7" t="str">
        <f>HYPERLINK("https://noithathoaphat.com/ban-gap-inox-bt100","Xem chi tiết")</f>
        <v>Xem chi tiết</v>
      </c>
    </row>
    <row r="14">
      <c r="A14" s="6">
        <v>10</v>
      </c>
      <c r="B14" s="3" t="inlineStr">
        <is>
          <t xml:space="preserve">BT120</t>
        </is>
      </c>
      <c r="C14" s="3" t="inlineStr">
        <is>
          <t xml:space="preserve">Bàn gấp inox BT120</t>
        </is>
      </c>
      <c r="D14" s="4">
        <v>2294000</v>
      </c>
      <c r="E14" s="7" t="str">
        <f>HYPERLINK("https://noithathoaphat.com/ban-gap-inox-bt120","Xem chi tiết")</f>
        <v>Xem chi tiết</v>
      </c>
    </row>
    <row r="15">
      <c r="A15" s="6">
        <v>11</v>
      </c>
      <c r="B15" s="3" t="inlineStr">
        <is>
          <t xml:space="preserve">BCN712</t>
        </is>
      </c>
      <c r="C15" s="3" t="inlineStr">
        <is>
          <t xml:space="preserve">Bàn Ăn Công Nghiệp BCN712</t>
        </is>
      </c>
      <c r="D15" s="4">
        <v>1117000</v>
      </c>
      <c r="E15" s="7" t="str">
        <f>HYPERLINK("https://noithathoaphat.com/ban-an-cong-nghiep-bcn712","Xem chi tiết")</f>
        <v>Xem chi tiết</v>
      </c>
    </row>
    <row r="16">
      <c r="A16" s="6">
        <v>12</v>
      </c>
      <c r="B16" s="3" t="inlineStr">
        <is>
          <t xml:space="preserve">BCN712B</t>
        </is>
      </c>
      <c r="C16" s="3" t="inlineStr">
        <is>
          <t xml:space="preserve">Bàn Ăn Công Nghiệp BCN712B</t>
        </is>
      </c>
      <c r="D16" s="4">
        <v>1068000</v>
      </c>
      <c r="E16" s="7" t="str">
        <f>HYPERLINK("https://noithathoaphat.com/ban-an-cong-nghiep-bcn712b","Xem chi tiết")</f>
        <v>Xem chi tiết</v>
      </c>
    </row>
    <row r="17">
      <c r="A17" s="6">
        <v>13</v>
      </c>
      <c r="B17" s="3" t="inlineStr">
        <is>
          <t xml:space="preserve">BG06K16</t>
        </is>
      </c>
      <c r="C17" s="3" t="inlineStr">
        <is>
          <t xml:space="preserve">Bàn gấp BG06K16</t>
        </is>
      </c>
      <c r="D17" s="4">
        <v>2938000</v>
      </c>
      <c r="E17" s="7" t="str">
        <f>HYPERLINK("https://noithathoaphat.com/ban-gap-bg06k16","Xem chi tiết")</f>
        <v>Xem chi tiết</v>
      </c>
    </row>
    <row r="18">
      <c r="A18" s="6">
        <v>14</v>
      </c>
      <c r="B18" s="3" t="inlineStr">
        <is>
          <t xml:space="preserve">BG05-512</t>
        </is>
      </c>
      <c r="C18" s="3" t="inlineStr">
        <is>
          <t xml:space="preserve">Bàn gấp khung thép BG05-512</t>
        </is>
      </c>
      <c r="D18" s="4">
        <v>888000</v>
      </c>
      <c r="E18" s="7" t="str">
        <f>HYPERLINK("https://noithathoaphat.com/ban-gap-khung-thep-bg05-512","Xem chi tiết")</f>
        <v>Xem chi tiết</v>
      </c>
    </row>
    <row r="19">
      <c r="A19" s="6">
        <v>15</v>
      </c>
      <c r="B19" s="3" t="inlineStr">
        <is>
          <t xml:space="preserve">BG05-514</t>
        </is>
      </c>
      <c r="C19" s="3" t="inlineStr">
        <is>
          <t xml:space="preserve">Bàn ăn công nghiệp BG05-514</t>
        </is>
      </c>
      <c r="D19" s="4">
        <v>974000</v>
      </c>
      <c r="E19" s="7" t="str">
        <f>HYPERLINK("https://noithathoaphat.com/ban-an-cong-nghiep-bg05-514","Xem chi tiết")</f>
        <v>Xem chi tiết</v>
      </c>
    </row>
    <row r="20">
      <c r="A20" s="6">
        <v>16</v>
      </c>
      <c r="B20" s="3" t="inlineStr">
        <is>
          <t xml:space="preserve">BG05-518</t>
        </is>
      </c>
      <c r="C20" s="3" t="inlineStr">
        <is>
          <t xml:space="preserve">Bàn ăn công nghiệp BG05-518</t>
        </is>
      </c>
      <c r="D20" s="4">
        <v>1108000</v>
      </c>
      <c r="E20" s="7" t="str">
        <f>HYPERLINK("https://noithathoaphat.com/ban-an-cong-nghiep-bg05-518","Xem chi tiết")</f>
        <v>Xem chi tiết</v>
      </c>
    </row>
    <row r="21">
      <c r="A21" s="6">
        <v>17</v>
      </c>
      <c r="B21" s="3" t="inlineStr">
        <is>
          <t xml:space="preserve">BG05-516</t>
        </is>
      </c>
      <c r="C21" s="3" t="inlineStr">
        <is>
          <t xml:space="preserve">Bàn ăn công nghiệp BG05-516</t>
        </is>
      </c>
      <c r="D21" s="4">
        <v>1045000</v>
      </c>
      <c r="E21" s="7" t="str">
        <f>HYPERLINK("https://noithathoaphat.com/ban-an-cong-nghiep-bg05-516","Xem chi tiết")</f>
        <v>Xem chi tiết</v>
      </c>
    </row>
    <row r="22">
      <c r="A22" s="6">
        <v>18</v>
      </c>
      <c r="B22" s="3" t="inlineStr">
        <is>
          <t xml:space="preserve">BG05-712</t>
        </is>
      </c>
      <c r="C22" s="3" t="inlineStr">
        <is>
          <t xml:space="preserve">Bàn ăn công nghiệp BG05-712</t>
        </is>
      </c>
      <c r="D22" s="4">
        <v>1031000</v>
      </c>
      <c r="E22" s="7" t="str">
        <f>HYPERLINK("https://noithathoaphat.com/ban-an-cong-nghiep-bg05-712","Xem chi tiết")</f>
        <v>Xem chi tiết</v>
      </c>
    </row>
    <row r="23">
      <c r="A23" s="6">
        <v>19</v>
      </c>
      <c r="B23" s="3" t="inlineStr">
        <is>
          <t xml:space="preserve">BG06-512</t>
        </is>
      </c>
      <c r="C23" s="3" t="inlineStr">
        <is>
          <t xml:space="preserve">Bàn gấp khung thép BG06-512</t>
        </is>
      </c>
      <c r="D23" s="4">
        <v>794000</v>
      </c>
      <c r="E23" s="7" t="str">
        <f>HYPERLINK("https://noithathoaphat.com/ban-gap-khung-thep-bg06-512","Xem chi tiết")</f>
        <v>Xem chi tiết</v>
      </c>
    </row>
    <row r="24">
      <c r="A24" s="6">
        <v>20</v>
      </c>
      <c r="B24" s="3" t="inlineStr">
        <is>
          <t xml:space="preserve">BG06-514</t>
        </is>
      </c>
      <c r="C24" s="3" t="inlineStr">
        <is>
          <t xml:space="preserve"> Bàn gấp chân sắt BG06-514</t>
        </is>
      </c>
      <c r="D24" s="4">
        <v>891000</v>
      </c>
      <c r="E24" s="7" t="str">
        <f>HYPERLINK("https://noithathoaphat.com/ban-gap-chan-sat-bg06-514","Xem chi tiết")</f>
        <v>Xem chi tiết</v>
      </c>
    </row>
    <row r="25">
      <c r="A25" s="6">
        <v>21</v>
      </c>
      <c r="B25" s="3" t="inlineStr">
        <is>
          <t xml:space="preserve">BG06-516</t>
        </is>
      </c>
      <c r="C25" s="3" t="inlineStr">
        <is>
          <t xml:space="preserve">Bàn gấp chân sắt BG06-516</t>
        </is>
      </c>
      <c r="D25" s="4">
        <v>960000</v>
      </c>
      <c r="E25" s="7" t="str">
        <f>HYPERLINK("https://noithathoaphat.com/ban-gap-chan-sat-bg06-516","Xem chi tiết")</f>
        <v>Xem chi tiết</v>
      </c>
    </row>
    <row r="26">
      <c r="A26" s="6">
        <v>22</v>
      </c>
      <c r="B26" s="3" t="inlineStr">
        <is>
          <t xml:space="preserve">BG06-518</t>
        </is>
      </c>
      <c r="C26" s="3" t="inlineStr">
        <is>
          <t xml:space="preserve">Bàn gấp chân sắt BG06-518</t>
        </is>
      </c>
      <c r="D26" s="4">
        <v>1022000</v>
      </c>
      <c r="E26" s="7" t="str">
        <f>HYPERLINK("https://noithathoaphat.com/ban-gap-chan-sat-bg06-518","Xem chi tiết")</f>
        <v>Xem chi tiết</v>
      </c>
    </row>
    <row r="27">
      <c r="A27" s="6">
        <v>23</v>
      </c>
      <c r="B27" s="3" t="inlineStr">
        <is>
          <t xml:space="preserve">BG06-712</t>
        </is>
      </c>
      <c r="C27" s="3" t="inlineStr">
        <is>
          <t xml:space="preserve">Bàn ăn công nghiệp BG06-712</t>
        </is>
      </c>
      <c r="D27" s="4">
        <v>940000</v>
      </c>
      <c r="E27" s="7" t="str">
        <f>HYPERLINK("https://noithathoaphat.com/ban-an-cong-nghiep-bg06-712","Xem chi tiết")</f>
        <v>Xem chi tiết</v>
      </c>
    </row>
    <row r="28">
      <c r="A28" s="6">
        <v>24</v>
      </c>
      <c r="B28" s="3" t="inlineStr">
        <is>
          <t xml:space="preserve">BA04I14</t>
        </is>
      </c>
      <c r="C28" s="3" t="inlineStr">
        <is>
          <t xml:space="preserve">Bàn ăn công nghiệp BA04I14</t>
        </is>
      </c>
      <c r="D28" s="4">
        <v>2667000</v>
      </c>
      <c r="E28" s="7" t="str">
        <f>HYPERLINK("https://noithathoaphat.com/ban-an-cong-nghiep-ba04i14","Xem chi tiết")</f>
        <v>Xem chi tiết</v>
      </c>
    </row>
    <row r="29">
      <c r="A29" s="6">
        <v>25</v>
      </c>
      <c r="B29" s="3" t="inlineStr">
        <is>
          <t xml:space="preserve">BA04I15</t>
        </is>
      </c>
      <c r="C29" s="3" t="inlineStr">
        <is>
          <t xml:space="preserve">Bàn ăn công nghiệp BA04I15</t>
        </is>
      </c>
      <c r="D29" s="4">
        <v>2798000</v>
      </c>
      <c r="E29" s="7" t="str">
        <f>HYPERLINK("https://noithathoaphat.com/ban-an-cong-nghiep-ba04i15","Xem chi tiết")</f>
        <v>Xem chi tiết</v>
      </c>
    </row>
    <row r="30">
      <c r="A30" s="6">
        <v>26</v>
      </c>
      <c r="B30" s="3" t="inlineStr">
        <is>
          <t xml:space="preserve">BA04I16</t>
        </is>
      </c>
      <c r="C30" s="3" t="inlineStr">
        <is>
          <t xml:space="preserve">Bàn ăn công nghiệp BA04I16</t>
        </is>
      </c>
      <c r="D30" s="4">
        <v>3012000</v>
      </c>
      <c r="E30" s="7" t="str">
        <f>HYPERLINK("https://noithathoaphat.com/ban-an-cong-nghiep-ba04i16","Xem chi tiết")</f>
        <v>Xem chi tiết</v>
      </c>
    </row>
    <row r="31">
      <c r="A31" s="6">
        <v>27</v>
      </c>
      <c r="B31" s="3" t="inlineStr">
        <is>
          <t xml:space="preserve">B32</t>
        </is>
      </c>
      <c r="C31" s="3" t="inlineStr">
        <is>
          <t xml:space="preserve">Bàn ăn mặt kính tròn B32</t>
        </is>
      </c>
      <c r="D31" s="4">
        <v>1876000</v>
      </c>
      <c r="E31" s="7" t="str">
        <f>HYPERLINK("https://noithathoaphat.com/ban-an-mat-kinh-tron-b32","Xem chi tiết")</f>
        <v>Xem chi tiết</v>
      </c>
    </row>
    <row r="32">
      <c r="A32" s="6">
        <v>28</v>
      </c>
      <c r="B32" s="3" t="inlineStr">
        <is>
          <t xml:space="preserve">BGU001_001</t>
        </is>
      </c>
      <c r="C32" s="3" t="inlineStr">
        <is>
          <t xml:space="preserve">Bàn ăn công nghiệp BGU001_001</t>
        </is>
      </c>
      <c r="D32" s="4">
        <v>4162000</v>
      </c>
      <c r="E32" s="7" t="str">
        <f>HYPERLINK("https://noithathoaphat.com/ban-an-cong-nghiep-bgu001-001","Xem chi tiết")</f>
        <v>Xem chi tiết</v>
      </c>
    </row>
    <row r="33">
      <c r="A33" s="6">
        <v>29</v>
      </c>
      <c r="B33" s="3" t="inlineStr">
        <is>
          <t xml:space="preserve">BGU002_101</t>
        </is>
      </c>
      <c r="C33" s="3" t="inlineStr">
        <is>
          <t xml:space="preserve">Bàn ăn công nghiệp BGU002_101</t>
        </is>
      </c>
      <c r="D33" s="4">
        <v>6600000</v>
      </c>
      <c r="E33" s="7" t="str">
        <f>HYPERLINK("https://noithathoaphat.com/ban-an-cong-nghiep-bgu002-101","Xem chi tiết")</f>
        <v>Xem chi tiết</v>
      </c>
    </row>
    <row r="34">
      <c r="A34" s="6">
        <v>30</v>
      </c>
      <c r="B34" s="3" t="inlineStr">
        <is>
          <t xml:space="preserve">BGU003_501</t>
        </is>
      </c>
      <c r="C34" s="3" t="inlineStr">
        <is>
          <t xml:space="preserve">Bàn ăn công nghiệp BGU003_501</t>
        </is>
      </c>
      <c r="D34" s="4">
        <v>5933000</v>
      </c>
      <c r="E34" s="7" t="str">
        <f>HYPERLINK("https://noithathoaphat.com/ban-an-cong-nghiep-bgu003-501","Xem chi tiết")</f>
        <v>Xem chi tiết</v>
      </c>
    </row>
    <row r="35">
      <c r="A35" s="6">
        <v>31</v>
      </c>
      <c r="B35" s="3" t="inlineStr">
        <is>
          <t xml:space="preserve">BGU004_501</t>
        </is>
      </c>
      <c r="C35" s="3" t="inlineStr">
        <is>
          <t xml:space="preserve">Bàn ăn công nghiệp BGU004_501</t>
        </is>
      </c>
      <c r="D35" s="4">
        <v>6054000</v>
      </c>
      <c r="E35" s="7" t="str">
        <f>HYPERLINK("https://noithathoaphat.com/ban-an-cong-nghiep-bgu004-501","Xem chi tiết")</f>
        <v>Xem chi tiết</v>
      </c>
    </row>
    <row r="36">
      <c r="A36" s="6">
        <v>32</v>
      </c>
      <c r="B36" s="3" t="inlineStr">
        <is>
          <t xml:space="preserve">BGU005_201</t>
        </is>
      </c>
      <c r="C36" s="3" t="inlineStr">
        <is>
          <t xml:space="preserve">Bàn ăn công nghiệp BGU005_201</t>
        </is>
      </c>
      <c r="D36" s="4">
        <v>6099000</v>
      </c>
      <c r="E36" s="7" t="str">
        <f>HYPERLINK("https://noithathoaphat.com/ban-an-cong-nghiep-bgu005-201","Xem chi tiết")</f>
        <v>Xem chi tiết</v>
      </c>
    </row>
    <row r="37">
      <c r="A37" s="6">
        <v>33</v>
      </c>
      <c r="B37" s="3" t="inlineStr">
        <is>
          <t xml:space="preserve">BGU006_401</t>
        </is>
      </c>
      <c r="C37" s="3" t="inlineStr">
        <is>
          <t xml:space="preserve">Bàn ăn công nghiệp BGU006_401</t>
        </is>
      </c>
      <c r="D37" s="4">
        <v>6322000</v>
      </c>
      <c r="E37" s="7" t="str">
        <f>HYPERLINK("https://noithathoaphat.com/ban-an-cong-nghiep-bgu006-401","Xem chi tiết")</f>
        <v>Xem chi tiết</v>
      </c>
    </row>
    <row r="38">
      <c r="A38" s="6">
        <v>34</v>
      </c>
      <c r="B38" s="3" t="inlineStr">
        <is>
          <t xml:space="preserve">BA05N</t>
        </is>
      </c>
      <c r="C38" s="3" t="inlineStr">
        <is>
          <t xml:space="preserve">Bàn ghế ăn công nghiệp BA05N</t>
        </is>
      </c>
      <c r="D38" s="4">
        <v>3116000</v>
      </c>
      <c r="E38" s="7" t="str">
        <f>HYPERLINK("https://noithathoaphat.com/ban-ghe-an-cong-nghiep-ba05n","Xem chi tiết")</f>
        <v>Xem chi tiết</v>
      </c>
    </row>
    <row r="39">
      <c r="A39" s="6">
        <v>35</v>
      </c>
      <c r="B39" s="3" t="inlineStr">
        <is>
          <t xml:space="preserve">BA05</t>
        </is>
      </c>
      <c r="C39" s="3" t="inlineStr">
        <is>
          <t xml:space="preserve">Bàn ghế ăn công nghiệp BA05</t>
        </is>
      </c>
      <c r="D39" s="4">
        <v>3080000</v>
      </c>
      <c r="E39" s="7" t="str">
        <f>HYPERLINK("https://noithathoaphat.com/ban-ghe-an-cong-nghiep-ba05","Xem chi tiết")</f>
        <v>Xem chi tiết</v>
      </c>
    </row>
    <row r="40">
      <c r="A40" s="6">
        <v>36</v>
      </c>
      <c r="B40" s="3" t="inlineStr">
        <is>
          <t xml:space="preserve">BT950</t>
        </is>
      </c>
      <c r="C40" s="3" t="inlineStr">
        <is>
          <t xml:space="preserve">Bàn inox tròn BT950</t>
        </is>
      </c>
      <c r="D40" s="4">
        <v>1108000</v>
      </c>
      <c r="E40" s="7" t="str">
        <f>HYPERLINK("https://noithathoaphat.com/ban-inox-tron-bt950","Xem chi tiết")</f>
        <v>Xem chi tiết</v>
      </c>
    </row>
    <row r="41">
      <c r="A41" s="6">
        <v>37</v>
      </c>
      <c r="B41" s="3" t="inlineStr">
        <is>
          <t xml:space="preserve">BT1150</t>
        </is>
      </c>
      <c r="C41" s="3" t="inlineStr">
        <is>
          <t xml:space="preserve">Bàn gấp inox tròn BT1150</t>
        </is>
      </c>
      <c r="D41" s="4">
        <v>1239000</v>
      </c>
      <c r="E41" s="7" t="str">
        <f>HYPERLINK("https://noithathoaphat.com/ban-gap-inox-tron-bt1150","Xem chi tiết")</f>
        <v>Xem chi tiết</v>
      </c>
    </row>
    <row r="42">
      <c r="A42" s="6">
        <v>38</v>
      </c>
      <c r="B42" s="3" t="inlineStr">
        <is>
          <t xml:space="preserve">BT1150B</t>
        </is>
      </c>
      <c r="C42" s="3" t="inlineStr">
        <is>
          <t xml:space="preserve">Bàn gấp inox BT1150B</t>
        </is>
      </c>
      <c r="D42" s="4">
        <v>1322000</v>
      </c>
      <c r="E42" s="7" t="str">
        <f>HYPERLINK("https://noithathoaphat.com/ban-gap-inox-bt1150b","Xem chi tiết")</f>
        <v>Xem chi tiết</v>
      </c>
    </row>
    <row r="43">
      <c r="A43" s="6">
        <v>39</v>
      </c>
      <c r="B43" s="3" t="inlineStr">
        <is>
          <t xml:space="preserve">BT120B</t>
        </is>
      </c>
      <c r="C43" s="3" t="inlineStr">
        <is>
          <t xml:space="preserve">Bàn gấp inox BT120B</t>
        </is>
      </c>
      <c r="D43" s="4">
        <v>2250000</v>
      </c>
      <c r="E43" s="7" t="str">
        <f>HYPERLINK("https://noithathoaphat.com/ban-gap-inox-bt120b","Xem chi tiết")</f>
        <v>Xem chi tiết</v>
      </c>
    </row>
    <row r="44">
      <c r="A44" s="6">
        <v>40</v>
      </c>
      <c r="B44" s="3" t="inlineStr">
        <is>
          <t xml:space="preserve">BCN712A</t>
        </is>
      </c>
      <c r="C44" s="3" t="inlineStr">
        <is>
          <t xml:space="preserve">Bàn inox chữ nhật BCN712A</t>
        </is>
      </c>
      <c r="D44" s="4">
        <v>1066000</v>
      </c>
      <c r="E44" s="7" t="str">
        <f>HYPERLINK("https://noithathoaphat.com/ban-inox-chu-nhat-bcn712a","Xem chi tiết")</f>
        <v>Xem chi tiết</v>
      </c>
    </row>
    <row r="45">
      <c r="A45" s="6">
        <v>41</v>
      </c>
      <c r="B45" s="3" t="inlineStr">
        <is>
          <t xml:space="preserve">BCN813B</t>
        </is>
      </c>
      <c r="C45" s="3" t="inlineStr">
        <is>
          <t xml:space="preserve">Bàn gấp inox chữ nhật BCN813B</t>
        </is>
      </c>
      <c r="D45" s="4">
        <v>1364000</v>
      </c>
      <c r="E45" s="7" t="str">
        <f>HYPERLINK("https://noithathoaphat.com/ban-gap-inox-chu-nhat-bcn813b","Xem chi tiết")</f>
        <v>Xem chi tiết</v>
      </c>
    </row>
    <row r="46">
      <c r="A46" s="6">
        <v>42</v>
      </c>
      <c r="B46" s="3" t="inlineStr">
        <is>
          <t xml:space="preserve">BCN712BC</t>
        </is>
      </c>
      <c r="C46" s="3" t="inlineStr">
        <is>
          <t xml:space="preserve">Bàn ăn inox BCN712BC</t>
        </is>
      </c>
      <c r="D46" s="4">
        <v>1529000</v>
      </c>
      <c r="E46" s="7" t="str">
        <f>HYPERLINK("https://noithathoaphat.com/ban-an-inox-bcn712bc","Xem chi tiết")</f>
        <v>Xem chi tiết</v>
      </c>
    </row>
    <row r="47">
      <c r="A47" s="6">
        <v>43</v>
      </c>
      <c r="B47" s="3" t="inlineStr">
        <is>
          <t xml:space="preserve">BCN712AG</t>
        </is>
      </c>
      <c r="C47" s="3" t="inlineStr">
        <is>
          <t xml:space="preserve">Bàn gấp inox chữ nhật BCN712AG</t>
        </is>
      </c>
      <c r="D47" s="4">
        <v>1084000</v>
      </c>
      <c r="E47" s="7" t="str">
        <f>HYPERLINK("https://noithathoaphat.com/ban-gap-inox-chu-nhat-bcn712ag","Xem chi tiết")</f>
        <v>Xem chi tiết</v>
      </c>
    </row>
    <row r="48">
      <c r="A48" s="6">
        <v>44</v>
      </c>
      <c r="B48" s="3" t="inlineStr">
        <is>
          <t xml:space="preserve">BCN712BG</t>
        </is>
      </c>
      <c r="C48" s="3" t="inlineStr">
        <is>
          <t xml:space="preserve">Bàn gấp inox BCN712BG</t>
        </is>
      </c>
      <c r="D48" s="4">
        <v>1173000</v>
      </c>
      <c r="E48" s="7" t="str">
        <f>HYPERLINK("https://noithathoaphat.com/ban-gap-inox-bcn712bg","Xem chi tiết")</f>
        <v>Xem chi tiết</v>
      </c>
    </row>
    <row r="49">
      <c r="A49" s="6">
        <v>45</v>
      </c>
      <c r="B49" s="3" t="inlineStr">
        <is>
          <t xml:space="preserve">BCN813BG</t>
        </is>
      </c>
      <c r="C49" s="3" t="inlineStr">
        <is>
          <t xml:space="preserve">Bàn gấp inox BCN813BG</t>
        </is>
      </c>
      <c r="D49" s="4">
        <v>1386000</v>
      </c>
      <c r="E49" s="7" t="str">
        <f>HYPERLINK("https://noithathoaphat.com/ban-gap-inox-bcn813bg","Xem chi tiết")</f>
        <v>Xem chi tiết</v>
      </c>
    </row>
    <row r="50">
      <c r="A50" s="6">
        <v>46</v>
      </c>
      <c r="B50" s="3" t="inlineStr">
        <is>
          <t xml:space="preserve">BA06I-12</t>
        </is>
      </c>
      <c r="C50" s="3" t="inlineStr">
        <is>
          <t xml:space="preserve">Bàn ăn công nghiệp BA06I-12</t>
        </is>
      </c>
      <c r="D50" s="4">
        <v>2791000</v>
      </c>
      <c r="E50" s="7" t="str">
        <f>HYPERLINK("https://noithathoaphat.com/ban-an-cong-nghiep-ba06i-12","Xem chi tiết")</f>
        <v>Xem chi tiết</v>
      </c>
    </row>
    <row r="51">
      <c r="A51" s="6">
        <v>47</v>
      </c>
      <c r="B51" s="3" t="inlineStr">
        <is>
          <t xml:space="preserve">BA06I-15</t>
        </is>
      </c>
      <c r="C51" s="3" t="inlineStr">
        <is>
          <t xml:space="preserve">Bàn ăn công nghiệp BA06I-15</t>
        </is>
      </c>
      <c r="D51" s="4">
        <v>3907000</v>
      </c>
      <c r="E51" s="7" t="str">
        <f>HYPERLINK("https://noithathoaphat.com/ban-an-cong-nghiep-ba06i-15","Xem chi tiết")</f>
        <v>Xem chi tiết</v>
      </c>
    </row>
    <row r="52">
      <c r="A52" s="6">
        <v>48</v>
      </c>
      <c r="B52" s="3" t="inlineStr">
        <is>
          <t xml:space="preserve">BA07</t>
        </is>
      </c>
      <c r="C52" s="3" t="inlineStr">
        <is>
          <t xml:space="preserve">Bàn ăn công nghiệp BA07</t>
        </is>
      </c>
      <c r="D52" s="4">
        <v>2808000</v>
      </c>
      <c r="E52" s="7" t="str">
        <f>HYPERLINK("https://noithathoaphat.com/ban-an-cong-nghiep-ba07","Xem chi tiết")</f>
        <v>Xem chi tiết</v>
      </c>
    </row>
    <row r="53">
      <c r="A53" s="6">
        <v>49</v>
      </c>
      <c r="B53" s="3" t="inlineStr">
        <is>
          <t xml:space="preserve">BT120BR</t>
        </is>
      </c>
      <c r="C53" s="3" t="inlineStr">
        <is>
          <t xml:space="preserve">Bàn ăn tròn inox BT1150BR</t>
        </is>
      </c>
      <c r="D53" s="4">
        <v>1286000</v>
      </c>
      <c r="E53" s="7" t="str">
        <f>HYPERLINK("https://noithathoaphat.com/ban-an-tron-inox-bt1150br","Xem chi tiết")</f>
        <v>Xem chi tiết</v>
      </c>
    </row>
    <row r="54">
      <c r="A54" s="6">
        <v>50</v>
      </c>
      <c r="B54" s="3" t="inlineStr">
        <is>
          <t xml:space="preserve">BT120BR</t>
        </is>
      </c>
      <c r="C54" s="3" t="inlineStr">
        <is>
          <t xml:space="preserve">Bàn ăn tròn gấp gọn BT120BR</t>
        </is>
      </c>
      <c r="D54" s="4">
        <v>2094000</v>
      </c>
      <c r="E54" s="7" t="str">
        <f>HYPERLINK("https://noithathoaphat.com/ban-an-tron-gap-gon-bt120br","Xem chi tiết")</f>
        <v>Xem chi tiết</v>
      </c>
    </row>
    <row r="55">
      <c r="A55" s="6">
        <v>51</v>
      </c>
      <c r="B55" s="3" t="inlineStr">
        <is>
          <t xml:space="preserve">BA04</t>
        </is>
      </c>
      <c r="C55" s="3" t="inlineStr">
        <is>
          <t xml:space="preserve">Bàn ăn công nhân inox BA04</t>
        </is>
      </c>
      <c r="D55" s="4">
        <v>1881000</v>
      </c>
      <c r="E55" s="7" t="str">
        <f>HYPERLINK("https://noithathoaphat.com/ban-an-cong-nhan-inox-ba04","Xem chi tiết")</f>
        <v>Xem chi tiết</v>
      </c>
    </row>
    <row r="56">
      <c r="A56" s="6">
        <v>52</v>
      </c>
      <c r="B56" s="3" t="inlineStr">
        <is>
          <t xml:space="preserve">BG712</t>
        </is>
      </c>
      <c r="C56" s="3" t="inlineStr">
        <is>
          <t xml:space="preserve">Bàn ăn  khung inox BG712</t>
        </is>
      </c>
      <c r="D56" s="4">
        <v>1274000</v>
      </c>
      <c r="E56" s="7" t="str">
        <f>HYPERLINK("https://noithathoaphat.com/ban-an-khung-inox-bg712","Xem chi tiết")</f>
        <v>Xem chi tiết</v>
      </c>
    </row>
    <row r="57">
      <c r="A57" s="6">
        <v>53</v>
      </c>
      <c r="B57" s="3" t="inlineStr">
        <is>
          <t xml:space="preserve">BG813</t>
        </is>
      </c>
      <c r="C57" s="3" t="inlineStr">
        <is>
          <t xml:space="preserve">Bàn ăn inox gấp gọn BG813</t>
        </is>
      </c>
      <c r="D57" s="4">
        <v>1359000</v>
      </c>
      <c r="E57" s="7" t="str">
        <f>HYPERLINK("https://noithathoaphat.com/ban-an-inox-gap-gon-bg813","Xem chi tiết")</f>
        <v>Xem chi tiết</v>
      </c>
    </row>
    <row r="58">
      <c r="A58" s="6">
        <v>54</v>
      </c>
      <c r="B58" s="3" t="inlineStr">
        <is>
          <t xml:space="preserve">BG814</t>
        </is>
      </c>
      <c r="C58" s="3" t="inlineStr">
        <is>
          <t xml:space="preserve">Bàn ăn khu công nghiệp BG814</t>
        </is>
      </c>
      <c r="D58" s="4">
        <v>1466000</v>
      </c>
      <c r="E58" s="7" t="str">
        <f>HYPERLINK("https://noithathoaphat.com/ban-an-khu-cong-nghiep-bg814","Xem chi tiết")</f>
        <v>Xem chi tiết</v>
      </c>
    </row>
    <row r="59">
      <c r="A59" s="6">
        <v>55</v>
      </c>
      <c r="B59" s="3" t="inlineStr">
        <is>
          <t xml:space="preserve">BG1150</t>
        </is>
      </c>
      <c r="C59" s="3" t="inlineStr">
        <is>
          <t xml:space="preserve">Bàn ăn tròn khung inox BG1150</t>
        </is>
      </c>
      <c r="D59" s="4">
        <v>1317000</v>
      </c>
      <c r="E59" s="7" t="str">
        <f>HYPERLINK("https://noithathoaphat.com/ban-an-tron-khung-inox-bg1150","Xem chi tiết")</f>
        <v>Xem chi tiết</v>
      </c>
    </row>
    <row r="61">
      <c r="A61" s="8" t="inlineStr">
        <is>
          <t xml:space="preserve">LƯU Ý</t>
        </is>
      </c>
    </row>
    <row r="62">
      <c r="A62" s="5" t="inlineStr">
        <is>
          <t xml:space="preserve">- Giá được cập nhật tự động theo hệ thống và mang tính tham khảo.</t>
        </is>
      </c>
    </row>
    <row r="63">
      <c r="A63" s="5" t="inlineStr">
        <is>
          <t xml:space="preserve">- Giá chưa bao gồm VAT.</t>
        </is>
      </c>
    </row>
    <row r="64">
      <c r="A64" s="5" t="inlineStr">
        <is>
          <t xml:space="preserve">- Đơn hàng số lượng lớn/dự án có thể áp dụng chính sách giá và chiết khấu riêng.</t>
        </is>
      </c>
    </row>
    <row r="65">
      <c r="A65" s="5" t="inlineStr">
        <is>
          <t xml:space="preserve">Vui lòng liên hệ Sales để được xác nhận giá và chính sách bán hàng trước khi đặt hàng.</t>
        </is>
      </c>
    </row>
    <row r="66">
      <c r="A66" s="5" t="inlineStr">
        <is>
          <t xml:space="preserve">Phòng Bán hàng: 0972.019.889 - 0932.317.198 - 0942.155.688</t>
        </is>
      </c>
    </row>
  </sheetData>
  <autoFilter ref="A4:E59"/>
  <pageMargins left="0.5" right="0.5" top="0.6" bottom="0.6" header="0.3" footer="0.3"/>
  <pageSetup paperSize="9" orientation="portrait"/>
</worksheet>
</file>