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ảng giá" sheetId="1" r:id="rId1"/>
  </sheets>
  <definedNames>
    <definedName name="_xlnm._FilterDatabase" localSheetId="0" hidden="1">'Bảng giá'!$A$4:$E$33</definedName>
  </definedNames>
</workbook>
</file>

<file path=xl/styles.xml><?xml version="1.0" encoding="utf-8"?>
<styleSheet xmlns="http://schemas.openxmlformats.org/spreadsheetml/2006/main">
  <fonts count="6">
    <font>
      <sz val="11"/>
      <name val="Arial"/>
    </font>
    <font>
      <b/>
      <sz val="15"/>
      <color rgb="FF17202A"/>
      <name val="Arial"/>
    </font>
    <font>
      <b/>
      <sz val="11"/>
      <color rgb="FFFFFFFF"/>
      <name val="Arial"/>
    </font>
    <font>
      <i/>
      <sz val="10"/>
      <color rgb="FF4E5962"/>
      <name val="Arial"/>
    </font>
    <font>
      <u/>
      <sz val="11"/>
      <color rgb="FF1A5CB0"/>
      <name val="Arial"/>
    </font>
    <font>
      <b/>
      <sz val="11"/>
      <color rgb="FF7A4B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A5CB0"/>
        <bgColor indexed="64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7" customWidth="1"/>
    <col min="2" max="2" width="18" customWidth="1"/>
    <col min="3" max="3" width="60" customWidth="1"/>
    <col min="4" max="4" width="18" customWidth="1"/>
    <col min="5" max="5" width="18" customWidth="1"/>
  </cols>
  <sheetData>
    <row r="1">
      <c r="A1" s="1" t="inlineStr">
        <is>
          <t xml:space="preserve">+30 Bàn giám đốc 2m của Nội Thất Hòa Phát</t>
        </is>
      </c>
    </row>
    <row r="2">
      <c r="A2" s="5" t="inlineStr">
        <is>
          <t xml:space="preserve">Giá cập nhật ngày 05/10/2026 - Nguồn: https://noithathoaphat.com/30-ban-giam-doc-2m-cua-noi-that-hoa-phat</t>
        </is>
      </c>
    </row>
    <row r="4" ht="24" customHeight="1">
      <c r="A4" s="2" t="inlineStr">
        <is>
          <t xml:space="preserve">STT</t>
        </is>
      </c>
      <c r="B4" s="2" t="inlineStr">
        <is>
          <t xml:space="preserve">Mã sản phẩm</t>
        </is>
      </c>
      <c r="C4" s="2" t="inlineStr">
        <is>
          <t xml:space="preserve">Tên sản phẩm</t>
        </is>
      </c>
      <c r="D4" s="2" t="inlineStr">
        <is>
          <t xml:space="preserve">Giá bán (VNĐ)</t>
        </is>
      </c>
      <c r="E4" s="2" t="inlineStr">
        <is>
          <t xml:space="preserve">Link sản phẩm</t>
        </is>
      </c>
    </row>
    <row r="5">
      <c r="A5" s="6">
        <v>1</v>
      </c>
      <c r="B5" s="3" t="inlineStr">
        <is>
          <t xml:space="preserve">DT2010H3</t>
        </is>
      </c>
      <c r="C5" s="3" t="inlineStr">
        <is>
          <t xml:space="preserve">Bàn giám đốc DT2010H3</t>
        </is>
      </c>
      <c r="D5" s="4">
        <v>4802000</v>
      </c>
      <c r="E5" s="7" t="str">
        <f>HYPERLINK("https://noithathoaphat.com/ban-giam-doc-dt2010h3","Xem chi tiết")</f>
        <v>Xem chi tiết</v>
      </c>
    </row>
    <row r="6">
      <c r="A6" s="6">
        <v>2</v>
      </c>
      <c r="B6" s="3" t="inlineStr">
        <is>
          <t xml:space="preserve">DT2010H4</t>
        </is>
      </c>
      <c r="C6" s="3" t="inlineStr">
        <is>
          <t xml:space="preserve">Bàn giám đốc DT2010H4</t>
        </is>
      </c>
      <c r="D6" s="4">
        <v>4637000</v>
      </c>
      <c r="E6" s="7" t="str">
        <f>HYPERLINK("https://noithathoaphat.com/ban-giam-doc-dt2010h4","Xem chi tiết")</f>
        <v>Xem chi tiết</v>
      </c>
    </row>
    <row r="7">
      <c r="A7" s="6">
        <v>3</v>
      </c>
      <c r="B7" s="3" t="inlineStr">
        <is>
          <t xml:space="preserve">DT2010H12</t>
        </is>
      </c>
      <c r="C7" s="3" t="inlineStr">
        <is>
          <t xml:space="preserve">Bàn giám đốc DT2010H12</t>
        </is>
      </c>
      <c r="D7" s="4">
        <v>4719000</v>
      </c>
      <c r="E7" s="7" t="str">
        <f>HYPERLINK("https://noithathoaphat.com/ban-giam-doc-dt2010h12","Xem chi tiết")</f>
        <v>Xem chi tiết</v>
      </c>
    </row>
    <row r="8">
      <c r="A8" s="6">
        <v>4</v>
      </c>
      <c r="B8" s="3" t="inlineStr">
        <is>
          <t xml:space="preserve">DT2010H24</t>
        </is>
      </c>
      <c r="C8" s="3" t="inlineStr">
        <is>
          <t xml:space="preserve">Bàn giám đốc DT2010H24</t>
        </is>
      </c>
      <c r="D8" s="4">
        <v>4365000</v>
      </c>
      <c r="E8" s="7" t="str">
        <f>HYPERLINK("https://noithathoaphat.com/ban-giam-doc-dt2010h24","Xem chi tiết")</f>
        <v>Xem chi tiết</v>
      </c>
    </row>
    <row r="9">
      <c r="A9" s="6">
        <v>5</v>
      </c>
      <c r="B9" s="3" t="inlineStr">
        <is>
          <t xml:space="preserve">DT2010H25</t>
        </is>
      </c>
      <c r="C9" s="3" t="inlineStr">
        <is>
          <t xml:space="preserve">Bàn giám đốc DT2010H25</t>
        </is>
      </c>
      <c r="D9" s="4">
        <v>4507000</v>
      </c>
      <c r="E9" s="7" t="str">
        <f>HYPERLINK("https://noithathoaphat.com/ban-giam-doc-dt2010h25","Xem chi tiết")</f>
        <v>Xem chi tiết</v>
      </c>
    </row>
    <row r="10">
      <c r="A10" s="6">
        <v>6</v>
      </c>
      <c r="B10" s="3" t="inlineStr">
        <is>
          <t xml:space="preserve">DT2010H26</t>
        </is>
      </c>
      <c r="C10" s="3" t="inlineStr">
        <is>
          <t xml:space="preserve">Bàn giám đốc DT2010H26</t>
        </is>
      </c>
      <c r="D10" s="4">
        <v>5439000</v>
      </c>
      <c r="E10" s="7" t="str">
        <f>HYPERLINK("https://noithathoaphat.com/ban-giam-doc-dt2010h26","Xem chi tiết")</f>
        <v>Xem chi tiết</v>
      </c>
    </row>
    <row r="11">
      <c r="A11" s="6">
        <v>7</v>
      </c>
      <c r="B11" s="3" t="inlineStr">
        <is>
          <t xml:space="preserve">DT2010H35</t>
        </is>
      </c>
      <c r="C11" s="3" t="inlineStr">
        <is>
          <t xml:space="preserve">Bàn giám đốc DT2010H35</t>
        </is>
      </c>
      <c r="D11" s="4">
        <v>5615000</v>
      </c>
      <c r="E11" s="7" t="str">
        <f>HYPERLINK("https://noithathoaphat.com/ban-giam-doc-dt2010h35","Xem chi tiết")</f>
        <v>Xem chi tiết</v>
      </c>
    </row>
    <row r="12">
      <c r="A12" s="6">
        <v>8</v>
      </c>
      <c r="B12" s="3" t="inlineStr">
        <is>
          <t xml:space="preserve">DT2010H37</t>
        </is>
      </c>
      <c r="C12" s="3" t="inlineStr">
        <is>
          <t xml:space="preserve">Bàn giám đốc DT2010H37</t>
        </is>
      </c>
      <c r="D12" s="4">
        <v>5899000</v>
      </c>
      <c r="E12" s="7" t="str">
        <f>HYPERLINK("https://noithathoaphat.com/ban-giam-doc-dt2010h37","Xem chi tiết")</f>
        <v>Xem chi tiết</v>
      </c>
    </row>
    <row r="13">
      <c r="A13" s="6">
        <v>9</v>
      </c>
      <c r="B13" s="3" t="inlineStr">
        <is>
          <t xml:space="preserve">DT2010V2</t>
        </is>
      </c>
      <c r="C13" s="3" t="inlineStr">
        <is>
          <t xml:space="preserve">Bàn giám đốc DT2010V2</t>
        </is>
      </c>
      <c r="D13" s="4">
        <v>7114000</v>
      </c>
      <c r="E13" s="7" t="str">
        <f>HYPERLINK("https://noithathoaphat.com/ban-giam-doc-dt2010v2","Xem chi tiết")</f>
        <v>Xem chi tiết</v>
      </c>
    </row>
    <row r="14">
      <c r="A14" s="6">
        <v>10</v>
      </c>
      <c r="B14" s="3" t="inlineStr">
        <is>
          <t xml:space="preserve">DT2010VM2</t>
        </is>
      </c>
      <c r="C14" s="3" t="inlineStr">
        <is>
          <t xml:space="preserve">Bàn giám đốc DT2010VM2</t>
        </is>
      </c>
      <c r="D14" s="4">
        <v>5922000</v>
      </c>
      <c r="E14" s="7" t="str">
        <f>HYPERLINK("https://noithathoaphat.com/ban-giam-doc-dt2010vm2","Xem chi tiết")</f>
        <v>Xem chi tiết</v>
      </c>
    </row>
    <row r="15">
      <c r="A15" s="6">
        <v>11</v>
      </c>
      <c r="B15" s="3" t="inlineStr">
        <is>
          <t xml:space="preserve">DT2010V4</t>
        </is>
      </c>
      <c r="C15" s="3" t="inlineStr">
        <is>
          <t xml:space="preserve">Bàn giám đốc Veneer DT2010V4</t>
        </is>
      </c>
      <c r="D15" s="4">
        <v>8376000</v>
      </c>
      <c r="E15" s="7" t="str">
        <f>HYPERLINK("https://noithathoaphat.com/ban-giam-doc-veneer-dt2010v4","Xem chi tiết")</f>
        <v>Xem chi tiết</v>
      </c>
    </row>
    <row r="16">
      <c r="A16" s="6">
        <v>12</v>
      </c>
      <c r="B16" s="3" t="inlineStr">
        <is>
          <t xml:space="preserve">DT2010VM4</t>
        </is>
      </c>
      <c r="C16" s="3" t="inlineStr">
        <is>
          <t xml:space="preserve">Bàn giám đốc Veneer DT2010VM4</t>
        </is>
      </c>
      <c r="D16" s="4">
        <v>7291000</v>
      </c>
      <c r="E16" s="7" t="str">
        <f>HYPERLINK("https://noithathoaphat.com/ban-giam-doc-veneer-dt2010vm4","Xem chi tiết")</f>
        <v>Xem chi tiết</v>
      </c>
    </row>
    <row r="17">
      <c r="A17" s="6">
        <v>13</v>
      </c>
      <c r="B17" s="3" t="inlineStr">
        <is>
          <t xml:space="preserve">DT2010V5</t>
        </is>
      </c>
      <c r="C17" s="3" t="inlineStr">
        <is>
          <t xml:space="preserve">Bàn giám đốc Veneer DT2010V5</t>
        </is>
      </c>
      <c r="D17" s="4">
        <v>8978000</v>
      </c>
      <c r="E17" s="7" t="str">
        <f>HYPERLINK("https://noithathoaphat.com/ban-giam-doc-veneer-dt2010v5","Xem chi tiết")</f>
        <v>Xem chi tiết</v>
      </c>
    </row>
    <row r="18">
      <c r="A18" s="6">
        <v>14</v>
      </c>
      <c r="B18" s="3" t="inlineStr">
        <is>
          <t xml:space="preserve">DT2010VM5</t>
        </is>
      </c>
      <c r="C18" s="3" t="inlineStr">
        <is>
          <t xml:space="preserve">Bàn giám đốc Veneer DT2010VM5</t>
        </is>
      </c>
      <c r="D18" s="4">
        <v>8376000</v>
      </c>
      <c r="E18" s="7" t="str">
        <f>HYPERLINK("https://noithathoaphat.com/ban-giam-doc-veneer-dt2010vm5","Xem chi tiết")</f>
        <v>Xem chi tiết</v>
      </c>
    </row>
    <row r="19">
      <c r="A19" s="6">
        <v>15</v>
      </c>
      <c r="B19" s="3" t="inlineStr">
        <is>
          <t xml:space="preserve">DT2010V12</t>
        </is>
      </c>
      <c r="C19" s="3" t="inlineStr">
        <is>
          <t xml:space="preserve">Bàn giám đốc Veneer DT2010V12</t>
        </is>
      </c>
      <c r="D19" s="4">
        <v>7880000</v>
      </c>
      <c r="E19" s="7" t="str">
        <f>HYPERLINK("https://noithathoaphat.com/ban-giam-doc-veneer-dt2010v12","Xem chi tiết")</f>
        <v>Xem chi tiết</v>
      </c>
    </row>
    <row r="20">
      <c r="A20" s="6">
        <v>16</v>
      </c>
      <c r="B20" s="3" t="inlineStr">
        <is>
          <t xml:space="preserve">DT2010VM12</t>
        </is>
      </c>
      <c r="C20" s="3" t="inlineStr">
        <is>
          <t xml:space="preserve">Bàn giám đốc DT2010VM12</t>
        </is>
      </c>
      <c r="D20" s="4">
        <v>7102000</v>
      </c>
      <c r="E20" s="7" t="str">
        <f>HYPERLINK("https://noithathoaphat.com/ban-giam-doc-dt2010vm12","Xem chi tiết")</f>
        <v>Xem chi tiết</v>
      </c>
    </row>
    <row r="21">
      <c r="A21" s="6">
        <v>17</v>
      </c>
      <c r="B21" s="3" t="inlineStr">
        <is>
          <t xml:space="preserve">DT2010V14</t>
        </is>
      </c>
      <c r="C21" s="3" t="inlineStr">
        <is>
          <t xml:space="preserve">Bàn giám đốc DT2010V14</t>
        </is>
      </c>
      <c r="D21" s="4">
        <v>8211000</v>
      </c>
      <c r="E21" s="7" t="str">
        <f>HYPERLINK("https://noithathoaphat.com/ban-giam-doc-dt2010v14","Xem chi tiết")</f>
        <v>Xem chi tiết</v>
      </c>
    </row>
    <row r="22">
      <c r="A22" s="6">
        <v>18</v>
      </c>
      <c r="B22" s="3" t="inlineStr">
        <is>
          <t xml:space="preserve">DT2010VM14</t>
        </is>
      </c>
      <c r="C22" s="3" t="inlineStr">
        <is>
          <t xml:space="preserve">Bàn giám đốc DT2010VM14</t>
        </is>
      </c>
      <c r="D22" s="4">
        <v>7138000</v>
      </c>
      <c r="E22" s="7" t="str">
        <f>HYPERLINK("https://noithathoaphat.com/ban-giam-doc-dt2010vm14","Xem chi tiết")</f>
        <v>Xem chi tiết</v>
      </c>
    </row>
    <row r="23">
      <c r="A23" s="6">
        <v>19</v>
      </c>
      <c r="B23" s="3" t="inlineStr">
        <is>
          <t xml:space="preserve">DT2010V15</t>
        </is>
      </c>
      <c r="C23" s="3" t="inlineStr">
        <is>
          <t xml:space="preserve">Bàn giám đốc DT2010V15</t>
        </is>
      </c>
      <c r="D23" s="4">
        <v>8659000</v>
      </c>
      <c r="E23" s="7" t="str">
        <f>HYPERLINK("https://noithathoaphat.com/ban-giam-doc-dt2010v15","Xem chi tiết")</f>
        <v>Xem chi tiết</v>
      </c>
    </row>
    <row r="24">
      <c r="A24" s="6">
        <v>20</v>
      </c>
      <c r="B24" s="3" t="inlineStr">
        <is>
          <t xml:space="preserve">DT2010VM15</t>
        </is>
      </c>
      <c r="C24" s="3" t="inlineStr">
        <is>
          <t xml:space="preserve">Bàn giám đốc DT2010VM15</t>
        </is>
      </c>
      <c r="D24" s="4">
        <v>7350000</v>
      </c>
      <c r="E24" s="7" t="str">
        <f>HYPERLINK("https://noithathoaphat.com/ban-giam-doc-dt2010vm15","Xem chi tiết")</f>
        <v>Xem chi tiết</v>
      </c>
    </row>
    <row r="25">
      <c r="A25" s="6">
        <v>21</v>
      </c>
      <c r="B25" s="3" t="inlineStr">
        <is>
          <t xml:space="preserve">DT2010V16</t>
        </is>
      </c>
      <c r="C25" s="3" t="inlineStr">
        <is>
          <t xml:space="preserve">Bàn giám đốc DT2010V16</t>
        </is>
      </c>
      <c r="D25" s="4">
        <v>8718000</v>
      </c>
      <c r="E25" s="7" t="str">
        <f>HYPERLINK("https://noithathoaphat.com/ban-giam-doc-dt2010v16","Xem chi tiết")</f>
        <v>Xem chi tiết</v>
      </c>
    </row>
    <row r="26">
      <c r="A26" s="6">
        <v>22</v>
      </c>
      <c r="B26" s="3" t="inlineStr">
        <is>
          <t xml:space="preserve">DT2010VM16</t>
        </is>
      </c>
      <c r="C26" s="3" t="inlineStr">
        <is>
          <t xml:space="preserve">Bàn giám đốc DT2010VM16</t>
        </is>
      </c>
      <c r="D26" s="4">
        <v>7692000</v>
      </c>
      <c r="E26" s="7" t="str">
        <f>HYPERLINK("https://noithathoaphat.com/ban-giam-doc-dt2010vm16","Xem chi tiết")</f>
        <v>Xem chi tiết</v>
      </c>
    </row>
    <row r="27">
      <c r="A27" s="6">
        <v>23</v>
      </c>
      <c r="B27" s="3" t="inlineStr">
        <is>
          <t xml:space="preserve">DT2010V17</t>
        </is>
      </c>
      <c r="C27" s="3" t="inlineStr">
        <is>
          <t xml:space="preserve">Bàn giám đốc DT2010V17</t>
        </is>
      </c>
      <c r="D27" s="4">
        <v>9615000</v>
      </c>
      <c r="E27" s="7" t="str">
        <f>HYPERLINK("https://noithathoaphat.com/ban-giam-doc-dt2010v17","Xem chi tiết")</f>
        <v>Xem chi tiết</v>
      </c>
    </row>
    <row r="28">
      <c r="A28" s="6">
        <v>24</v>
      </c>
      <c r="B28" s="3" t="inlineStr">
        <is>
          <t xml:space="preserve">DT2010VM17</t>
        </is>
      </c>
      <c r="C28" s="3" t="inlineStr">
        <is>
          <t xml:space="preserve">Bàn giám đốc DT2010VM17</t>
        </is>
      </c>
      <c r="D28" s="4">
        <v>8695000</v>
      </c>
      <c r="E28" s="7" t="str">
        <f>HYPERLINK("https://noithathoaphat.com/ban-giam-doc-dt2010vm17","Xem chi tiết")</f>
        <v>Xem chi tiết</v>
      </c>
    </row>
    <row r="29">
      <c r="A29" s="6">
        <v>25</v>
      </c>
      <c r="B29" s="3" t="inlineStr">
        <is>
          <t xml:space="preserve">DT2010V19</t>
        </is>
      </c>
      <c r="C29" s="3" t="inlineStr">
        <is>
          <t xml:space="preserve">Bàn giám đốc DT2010V19</t>
        </is>
      </c>
      <c r="D29" s="4">
        <v>10334000</v>
      </c>
      <c r="E29" s="7" t="str">
        <f>HYPERLINK("https://noithathoaphat.com/ban-giam-doc-dt2010v19","Xem chi tiết")</f>
        <v>Xem chi tiết</v>
      </c>
    </row>
    <row r="30">
      <c r="A30" s="6">
        <v>26</v>
      </c>
      <c r="B30" s="3" t="inlineStr">
        <is>
          <t xml:space="preserve">DT2010VM19</t>
        </is>
      </c>
      <c r="C30" s="3" t="inlineStr">
        <is>
          <t xml:space="preserve">Bàn giám đốc DT2010VM19</t>
        </is>
      </c>
      <c r="D30" s="4">
        <v>9450000</v>
      </c>
      <c r="E30" s="7" t="str">
        <f>HYPERLINK("https://noithathoaphat.com/ban-giam-doc-dt2010vm19","Xem chi tiết")</f>
        <v>Xem chi tiết</v>
      </c>
    </row>
    <row r="31">
      <c r="A31" s="6">
        <v>27</v>
      </c>
      <c r="B31" s="3" t="inlineStr">
        <is>
          <t xml:space="preserve">LUXB2018V3</t>
        </is>
      </c>
      <c r="C31" s="3" t="inlineStr">
        <is>
          <t xml:space="preserve">Bàn giám đốc LUXB2018V3</t>
        </is>
      </c>
      <c r="D31" s="4">
        <v>7574000</v>
      </c>
      <c r="E31" s="7" t="str">
        <f>HYPERLINK("https://noithathoaphat.com/ban-giam-doc-luxb2018v3","Xem chi tiết")</f>
        <v>Xem chi tiết</v>
      </c>
    </row>
    <row r="32">
      <c r="A32" s="6">
        <v>28</v>
      </c>
      <c r="B32" s="3" t="inlineStr">
        <is>
          <t xml:space="preserve">LUXB2018V2, LUXB2418V2</t>
        </is>
      </c>
      <c r="C32" s="3" t="inlineStr">
        <is>
          <t xml:space="preserve">Bàn giám đốc LUXB2018V2</t>
        </is>
      </c>
      <c r="D32" s="4">
        <v>10924000</v>
      </c>
      <c r="E32" s="7" t="str">
        <f>HYPERLINK("https://noithathoaphat.com/ban-giam-doc-luxb2018v2","Xem chi tiết")</f>
        <v>Xem chi tiết</v>
      </c>
    </row>
    <row r="33">
      <c r="A33" s="6">
        <v>29</v>
      </c>
      <c r="B33" s="3" t="inlineStr">
        <is>
          <t xml:space="preserve">LUXP180C10</t>
        </is>
      </c>
      <c r="C33" s="3" t="inlineStr">
        <is>
          <t xml:space="preserve">Bàn giám đốc LUXP180C10</t>
        </is>
      </c>
      <c r="D33" s="4">
        <v>5368000</v>
      </c>
      <c r="E33" s="7" t="str">
        <f>HYPERLINK("https://noithathoaphat.com/ban-giam-doc-chan-sat-luxp180c10","Xem chi tiết")</f>
        <v>Xem chi tiết</v>
      </c>
    </row>
    <row r="35">
      <c r="A35" s="8" t="inlineStr">
        <is>
          <t xml:space="preserve">LƯU Ý</t>
        </is>
      </c>
    </row>
    <row r="36">
      <c r="A36" s="5" t="inlineStr">
        <is>
          <t xml:space="preserve">- Giá được cập nhật tự động theo hệ thống và mang tính tham khảo.</t>
        </is>
      </c>
    </row>
    <row r="37">
      <c r="A37" s="5" t="inlineStr">
        <is>
          <t xml:space="preserve">- Giá chưa bao gồm VAT.</t>
        </is>
      </c>
    </row>
    <row r="38">
      <c r="A38" s="5" t="inlineStr">
        <is>
          <t xml:space="preserve">- Đơn hàng số lượng lớn/dự án có thể áp dụng chính sách giá và chiết khấu riêng.</t>
        </is>
      </c>
    </row>
    <row r="39">
      <c r="A39" s="5" t="inlineStr">
        <is>
          <t xml:space="preserve">Vui lòng liên hệ Sales để được xác nhận giá và chính sách bán hàng trước khi đặt hàng.</t>
        </is>
      </c>
    </row>
    <row r="40">
      <c r="A40" s="5" t="inlineStr">
        <is>
          <t xml:space="preserve">Phòng Bán hàng: 0972.019.889 - 0932.317.198 - 0916.378.886</t>
        </is>
      </c>
    </row>
  </sheetData>
  <autoFilter ref="A4:E33"/>
  <pageMargins left="0.5" right="0.5" top="0.6" bottom="0.6" header="0.3" footer="0.3"/>
  <pageSetup paperSize="9" orientation="portrait"/>
</worksheet>
</file>